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Pressupostos\2026\2026-0 Pendents\2627 EROSKI CITY ARENALES\"/>
    </mc:Choice>
  </mc:AlternateContent>
  <xr:revisionPtr revIDLastSave="0" documentId="8_{136EEC2E-AA8F-4054-A2D3-C6FE9EC1193C}" xr6:coauthVersionLast="47" xr6:coauthVersionMax="47" xr10:uidLastSave="{00000000-0000-0000-0000-000000000000}"/>
  <bookViews>
    <workbookView xWindow="-120" yWindow="-120" windowWidth="21840" windowHeight="13020" xr2:uid="{A8180D1F-129A-46B8-9367-89312ABB472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70" i="1" l="1"/>
  <c r="F170" i="1"/>
  <c r="G4" i="1"/>
  <c r="G168" i="1"/>
  <c r="E4" i="1"/>
  <c r="F4" i="1"/>
  <c r="F168" i="1"/>
  <c r="G164" i="1"/>
  <c r="G166" i="1"/>
  <c r="E164" i="1"/>
  <c r="F164" i="1"/>
  <c r="F166" i="1"/>
  <c r="G165" i="1"/>
  <c r="G154" i="1"/>
  <c r="G162" i="1"/>
  <c r="E154" i="1"/>
  <c r="F154" i="1"/>
  <c r="F162" i="1"/>
  <c r="G161" i="1"/>
  <c r="G160" i="1"/>
  <c r="G159" i="1"/>
  <c r="G158" i="1"/>
  <c r="G157" i="1"/>
  <c r="G156" i="1"/>
  <c r="G155" i="1"/>
  <c r="G147" i="1"/>
  <c r="G152" i="1"/>
  <c r="E147" i="1"/>
  <c r="F147" i="1"/>
  <c r="F152" i="1"/>
  <c r="G151" i="1"/>
  <c r="G150" i="1"/>
  <c r="G149" i="1"/>
  <c r="G148" i="1"/>
  <c r="G134" i="1"/>
  <c r="G145" i="1"/>
  <c r="E134" i="1"/>
  <c r="F134" i="1"/>
  <c r="F145" i="1"/>
  <c r="G135" i="1"/>
  <c r="G143" i="1"/>
  <c r="E135" i="1"/>
  <c r="F135" i="1"/>
  <c r="F143" i="1"/>
  <c r="G142" i="1"/>
  <c r="G141" i="1"/>
  <c r="G140" i="1"/>
  <c r="G139" i="1"/>
  <c r="G138" i="1"/>
  <c r="G137" i="1"/>
  <c r="G136" i="1"/>
  <c r="G130" i="1"/>
  <c r="G132" i="1"/>
  <c r="E130" i="1"/>
  <c r="F130" i="1"/>
  <c r="F132" i="1"/>
  <c r="G131" i="1"/>
  <c r="G122" i="1"/>
  <c r="G128" i="1"/>
  <c r="E122" i="1"/>
  <c r="F122" i="1"/>
  <c r="F128" i="1"/>
  <c r="G127" i="1"/>
  <c r="G126" i="1"/>
  <c r="G125" i="1"/>
  <c r="G124" i="1"/>
  <c r="G123" i="1"/>
  <c r="G114" i="1"/>
  <c r="G120" i="1"/>
  <c r="E114" i="1"/>
  <c r="F114" i="1"/>
  <c r="F120" i="1"/>
  <c r="G119" i="1"/>
  <c r="G118" i="1"/>
  <c r="G117" i="1"/>
  <c r="G116" i="1"/>
  <c r="G115" i="1"/>
  <c r="G98" i="1"/>
  <c r="G112" i="1"/>
  <c r="E98" i="1"/>
  <c r="F98" i="1"/>
  <c r="F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4" i="1"/>
  <c r="G96" i="1"/>
  <c r="E94" i="1"/>
  <c r="F94" i="1"/>
  <c r="F96" i="1"/>
  <c r="G95" i="1"/>
  <c r="G55" i="1"/>
  <c r="G92" i="1"/>
  <c r="E55" i="1"/>
  <c r="F55" i="1"/>
  <c r="F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34" i="1"/>
  <c r="G53" i="1"/>
  <c r="E34" i="1"/>
  <c r="F34" i="1"/>
  <c r="F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25" i="1"/>
  <c r="G32" i="1"/>
  <c r="E25" i="1"/>
  <c r="F25" i="1"/>
  <c r="F32" i="1"/>
  <c r="G31" i="1"/>
  <c r="G30" i="1"/>
  <c r="G29" i="1"/>
  <c r="G28" i="1"/>
  <c r="G27" i="1"/>
  <c r="G26" i="1"/>
  <c r="G14" i="1"/>
  <c r="G23" i="1"/>
  <c r="E14" i="1"/>
  <c r="F14" i="1"/>
  <c r="F23" i="1"/>
  <c r="G22" i="1"/>
  <c r="G21" i="1"/>
  <c r="G20" i="1"/>
  <c r="G19" i="1"/>
  <c r="G18" i="1"/>
  <c r="G17" i="1"/>
  <c r="G16" i="1"/>
  <c r="G15" i="1"/>
  <c r="G9" i="1"/>
  <c r="G12" i="1"/>
  <c r="E9" i="1"/>
  <c r="F9" i="1"/>
  <c r="F12" i="1"/>
  <c r="G11" i="1"/>
  <c r="G10" i="1"/>
  <c r="G5" i="1"/>
  <c r="G7" i="1"/>
  <c r="E5" i="1"/>
  <c r="F5" i="1"/>
  <c r="F7" i="1"/>
  <c r="G6" i="1"/>
</calcChain>
</file>

<file path=xl/sharedStrings.xml><?xml version="1.0" encoding="utf-8"?>
<sst xmlns="http://schemas.openxmlformats.org/spreadsheetml/2006/main" count="555" uniqueCount="289">
  <si>
    <t/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</si>
  <si>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</si>
  <si>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</si>
  <si>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</si>
  <si>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</si>
  <si>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</si>
  <si>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</si>
  <si>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</si>
  <si>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</si>
  <si>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>MEDICION Y PR</t>
  </si>
  <si>
    <t>NUEVO SUPERMERCADO EROSKI ARENALES-ELCHE</t>
  </si>
  <si>
    <t>Capítulo</t>
  </si>
  <si>
    <t xml:space="preserve">XYZ          </t>
  </si>
  <si>
    <t xml:space="preserve">TRABAJOS PREVIOS Y DEMOLICIONES	</t>
  </si>
  <si>
    <t xml:space="preserve">DEH023       </t>
  </si>
  <si>
    <t>Perforación en húmedo realizada verticalmente en forjado reticul</t>
  </si>
  <si>
    <t>Partida</t>
  </si>
  <si>
    <t>m</t>
  </si>
  <si>
    <t>XYZ</t>
  </si>
  <si>
    <t xml:space="preserve">2            </t>
  </si>
  <si>
    <t>FORMACION FACHADAS LIGERAS</t>
  </si>
  <si>
    <t xml:space="preserve">EAT020       </t>
  </si>
  <si>
    <t>Estructura metálica ligera autoportante, formada por acero UNE-E</t>
  </si>
  <si>
    <t>m²</t>
  </si>
  <si>
    <t xml:space="preserve">FLM010       </t>
  </si>
  <si>
    <t>Cerramiento de fachada con paneles sándwich aislantesmicronervad</t>
  </si>
  <si>
    <t>2</t>
  </si>
  <si>
    <t xml:space="preserve">3            </t>
  </si>
  <si>
    <t>ALBAÑILERIA</t>
  </si>
  <si>
    <t xml:space="preserve">RSB022       </t>
  </si>
  <si>
    <t>Base para pavimento interior, de 40 mm de espesor, de mortero au</t>
  </si>
  <si>
    <t xml:space="preserve">FFQ010       </t>
  </si>
  <si>
    <t>Hoja de partición interior de 9 cm de espesor de fábrica, de lad</t>
  </si>
  <si>
    <t xml:space="preserve">FBY010       </t>
  </si>
  <si>
    <t xml:space="preserve">Tabique sencillo (15+70+15)/600						</t>
  </si>
  <si>
    <t xml:space="preserve">RRY005       </t>
  </si>
  <si>
    <t>Trasdosado autoportante libre, realizado con placa de yeso lamin</t>
  </si>
  <si>
    <t xml:space="preserve">FBY010b      </t>
  </si>
  <si>
    <t xml:space="preserve">Falseado con tabique sencillo (15+70)/600						</t>
  </si>
  <si>
    <t xml:space="preserve">RPE010       </t>
  </si>
  <si>
    <t>Revestimiento de paramentos interiores y exteriores con enfoscad</t>
  </si>
  <si>
    <t xml:space="preserve">02.12        </t>
  </si>
  <si>
    <t xml:space="preserve">RECIBIDO DE CARPINTERÍA EN FACHADA						</t>
  </si>
  <si>
    <t>u</t>
  </si>
  <si>
    <t xml:space="preserve">5.7          </t>
  </si>
  <si>
    <t xml:space="preserve">Ayudas de albañilería para los desagües del local						</t>
  </si>
  <si>
    <t>PA</t>
  </si>
  <si>
    <t>3</t>
  </si>
  <si>
    <t xml:space="preserve">4            </t>
  </si>
  <si>
    <t>SOLADOS Y REVESTIMIENTOS</t>
  </si>
  <si>
    <t xml:space="preserve">RSG010       </t>
  </si>
  <si>
    <t>Solado de baldosas cerámicas de gres porcelánico modelo EROSKI S</t>
  </si>
  <si>
    <t xml:space="preserve">RSP010       </t>
  </si>
  <si>
    <t>Solado exterior de piedra caliza antideslizante, en acceso del l</t>
  </si>
  <si>
    <t xml:space="preserve">RAG011       </t>
  </si>
  <si>
    <t>Alicatado con azulejo acabado liso, acabado pulido, de 20x20 cm,</t>
  </si>
  <si>
    <t xml:space="preserve">RSS100       </t>
  </si>
  <si>
    <t xml:space="preserve">Rodapié pvc negro de 7-10 cms						</t>
  </si>
  <si>
    <t xml:space="preserve">RTD020       </t>
  </si>
  <si>
    <t>Falso techo registrable situado a una altura menor de 4 m, decor</t>
  </si>
  <si>
    <t xml:space="preserve">6.01         </t>
  </si>
  <si>
    <t>Forrado de pilares con zócalo de 1,20 m después del rodapié cerá</t>
  </si>
  <si>
    <t>4</t>
  </si>
  <si>
    <t xml:space="preserve">5            </t>
  </si>
  <si>
    <t>CARPINTERÍAS</t>
  </si>
  <si>
    <t xml:space="preserve">FDC010b      </t>
  </si>
  <si>
    <t>Cierre enrollable de lamas de chapa de acero galvanizado lacado</t>
  </si>
  <si>
    <t xml:space="preserve">FDC010c      </t>
  </si>
  <si>
    <t xml:space="preserve">7.01         </t>
  </si>
  <si>
    <t>Suministro y colocación de portería de hierro para la sujección</t>
  </si>
  <si>
    <t xml:space="preserve">LBL020b      </t>
  </si>
  <si>
    <t>Puerta corredera automática, de aluminio y vidrio, para acceso p</t>
  </si>
  <si>
    <t xml:space="preserve">LPA010b      </t>
  </si>
  <si>
    <t>Puerta interior de acero galvanizado de dos hojas, 1440x2045 mm</t>
  </si>
  <si>
    <t xml:space="preserve">LPA010       </t>
  </si>
  <si>
    <t>Puerta interior de acero galvanizado de una hoja de 900x2040 mm</t>
  </si>
  <si>
    <t xml:space="preserve">7.02         </t>
  </si>
  <si>
    <t>Suministro y colocación de portería de hierro, conformado por tu</t>
  </si>
  <si>
    <t xml:space="preserve">LPM021b      </t>
  </si>
  <si>
    <t>Puerta interior corredera para doble tabique con hueco, ciega, d</t>
  </si>
  <si>
    <t xml:space="preserve">7.04         </t>
  </si>
  <si>
    <t>Premarco metálico de puerta corredera para tabiquería de cartón</t>
  </si>
  <si>
    <t xml:space="preserve">LPM010       </t>
  </si>
  <si>
    <t>Puerta interior abatible ciega, de una hoja de 210x82,5x3,5 cm,</t>
  </si>
  <si>
    <t xml:space="preserve">7.03         </t>
  </si>
  <si>
    <t>Premarco de puerta abatible para tabiquería de cartón yeso o lad</t>
  </si>
  <si>
    <t xml:space="preserve">LFA010b      </t>
  </si>
  <si>
    <t>Puerta cortafuegos de acero galvanizado homologada, EI2 60-C5, d</t>
  </si>
  <si>
    <t xml:space="preserve">7.05         </t>
  </si>
  <si>
    <t xml:space="preserve">7.07         </t>
  </si>
  <si>
    <t xml:space="preserve">KIT ANTIPANICO						</t>
  </si>
  <si>
    <t xml:space="preserve">7.08         </t>
  </si>
  <si>
    <t>Instalación de rejilla de 400 cm de largo y 50 cm de alto para v</t>
  </si>
  <si>
    <t xml:space="preserve">7.09         </t>
  </si>
  <si>
    <t>Instalación de rejilla de 2,20x60 cm de largo y alto para ventil</t>
  </si>
  <si>
    <t xml:space="preserve">7.10         </t>
  </si>
  <si>
    <t>Instalación de rejilla de 50x50 cm de largo y alto para ventilac</t>
  </si>
  <si>
    <t xml:space="preserve">ERO.11.15    </t>
  </si>
  <si>
    <t xml:space="preserve">CARPINTERÍA EXTERIOR ESCAPARATE						</t>
  </si>
  <si>
    <t>5</t>
  </si>
  <si>
    <t xml:space="preserve">6            </t>
  </si>
  <si>
    <t>ELECTRICIDAD</t>
  </si>
  <si>
    <t xml:space="preserve">IEI040b      </t>
  </si>
  <si>
    <t>CUADRO GENERAL DISTRIBUCIÓN (ver esquema electrico de los planos</t>
  </si>
  <si>
    <t xml:space="preserve">IEO010       </t>
  </si>
  <si>
    <t xml:space="preserve">BANDEJA METALICA TIPO REJIBAND 300X60 mm						</t>
  </si>
  <si>
    <t xml:space="preserve">IEO010b      </t>
  </si>
  <si>
    <t xml:space="preserve">BANDEJA METALICA TIPO REJIBAND 150X60 mm						</t>
  </si>
  <si>
    <t xml:space="preserve">DIA1202b     </t>
  </si>
  <si>
    <t>CANAL PVC 110x40 mm</t>
  </si>
  <si>
    <t xml:space="preserve">ICN016b      </t>
  </si>
  <si>
    <t>CANALIZACIÓN TUBO PVC FLEXIBLE PVC M-20</t>
  </si>
  <si>
    <t xml:space="preserve">IOD025b      </t>
  </si>
  <si>
    <t xml:space="preserve">CAJA SUPERFICIE MMCONECTA 6 RED+MÓDULO RJ45						</t>
  </si>
  <si>
    <t xml:space="preserve">IEM015       </t>
  </si>
  <si>
    <t xml:space="preserve">CAJA TECHO 2 SCHUKOS CON OBTUTADOR DE SEGURIDAD (MM35)						</t>
  </si>
  <si>
    <t xml:space="preserve">IEM066       </t>
  </si>
  <si>
    <t xml:space="preserve">BASE ENCHUFE 400 V / 32 A						</t>
  </si>
  <si>
    <t xml:space="preserve">IEM060       </t>
  </si>
  <si>
    <t>Base de toma de corriente con contacto de tierra (2P+T), tipo Sc</t>
  </si>
  <si>
    <t xml:space="preserve">DIA1204c     </t>
  </si>
  <si>
    <t xml:space="preserve">INSTALACIÓN CAJA DE COBRO						</t>
  </si>
  <si>
    <t xml:space="preserve">IIC020b      </t>
  </si>
  <si>
    <t xml:space="preserve">DETECTOR DE PRESENCIA/LUZ DIURNA AUTÓNOMO						</t>
  </si>
  <si>
    <t xml:space="preserve">DIA1205e     </t>
  </si>
  <si>
    <t xml:space="preserve">INSTALACIÓN LUMINARIA LED SOBRE CARRIL						</t>
  </si>
  <si>
    <t xml:space="preserve">DIA1205f     </t>
  </si>
  <si>
    <t xml:space="preserve">INSTALACIÓN PROYECTOR SOBRE CARRIL (ILUMINACIÓN ACENTO)						</t>
  </si>
  <si>
    <t xml:space="preserve">III130       </t>
  </si>
  <si>
    <t xml:space="preserve">INSTALACIÓN LUMINARIA PANEL DIFUSOR LED 60x60 mm						</t>
  </si>
  <si>
    <t xml:space="preserve">DIA1205      </t>
  </si>
  <si>
    <t xml:space="preserve">LUMINARIA LED ESTANCA 18 W (B)						</t>
  </si>
  <si>
    <t xml:space="preserve">DIA1205b     </t>
  </si>
  <si>
    <t xml:space="preserve">LUMINARIA LED 10 W						</t>
  </si>
  <si>
    <t xml:space="preserve">IOA020       </t>
  </si>
  <si>
    <t xml:space="preserve">LUMINARIA EMERGENCIA 100 LUMENES						</t>
  </si>
  <si>
    <t xml:space="preserve">IOA020b      </t>
  </si>
  <si>
    <t>LUMINARIA EMERGENCIA 300 LUMENES</t>
  </si>
  <si>
    <t xml:space="preserve">DIA1206c     </t>
  </si>
  <si>
    <t>Montaje de instalación de Megafonia compuesta de central de soni</t>
  </si>
  <si>
    <t xml:space="preserve">IAF090b      </t>
  </si>
  <si>
    <t>Toma simple con conector tipo RJ-45 de 8 contactos, categoría 6,</t>
  </si>
  <si>
    <t xml:space="preserve">IEI010c      </t>
  </si>
  <si>
    <t xml:space="preserve">PUNTO CONEXIÓN LUZ LED 600x600mm						</t>
  </si>
  <si>
    <t xml:space="preserve">IEI010d      </t>
  </si>
  <si>
    <t xml:space="preserve">PUNTO DE LUZ EMPOTRADO						</t>
  </si>
  <si>
    <t xml:space="preserve">AAA          </t>
  </si>
  <si>
    <t xml:space="preserve">PUNTO LUZ DETECTOR DE PRESENCIA						</t>
  </si>
  <si>
    <t xml:space="preserve">III140c      </t>
  </si>
  <si>
    <t>MONTAJE LUMINARIA EN SUPERFICIE</t>
  </si>
  <si>
    <t xml:space="preserve">III140d      </t>
  </si>
  <si>
    <t>Montaje y conexionado para punto de luz de mueble de pan.</t>
  </si>
  <si>
    <t xml:space="preserve">IEP030b      </t>
  </si>
  <si>
    <t>Red de equipotencialidad en cuarto húmedo.</t>
  </si>
  <si>
    <t xml:space="preserve">IED010       </t>
  </si>
  <si>
    <t xml:space="preserve">DERIVACIÓN INDIVIDUAL 4(1x25)+1x16mm² RZ1-K CU B/TUBO						</t>
  </si>
  <si>
    <t xml:space="preserve">IEH010g      </t>
  </si>
  <si>
    <t>Cable tripolar ES07Z1-K (AS), reacción al fuego clase Cca-s1b,d1</t>
  </si>
  <si>
    <t xml:space="preserve">IEH010i      </t>
  </si>
  <si>
    <t>Cable tetrapolar ES07Z1-K (AS), reacción al fuego clase Cca-s1b,</t>
  </si>
  <si>
    <t xml:space="preserve">IEH010j      </t>
  </si>
  <si>
    <t xml:space="preserve">IEH010k      </t>
  </si>
  <si>
    <t xml:space="preserve">IEH010l      </t>
  </si>
  <si>
    <t xml:space="preserve">IEH010m      </t>
  </si>
  <si>
    <t xml:space="preserve">IEH010n      </t>
  </si>
  <si>
    <t xml:space="preserve">IIX005       </t>
  </si>
  <si>
    <t>Iluminación Exterior: Para iluminación de acento en fachada, cad</t>
  </si>
  <si>
    <t xml:space="preserve">DIA1603      </t>
  </si>
  <si>
    <t xml:space="preserve">PUNTO LLAMADA ACCESIBLE						</t>
  </si>
  <si>
    <t>6</t>
  </si>
  <si>
    <t xml:space="preserve">7            </t>
  </si>
  <si>
    <t>INSTALACION INFORMATICA</t>
  </si>
  <si>
    <t xml:space="preserve">RED          </t>
  </si>
  <si>
    <t>Preinstalación de tubos para los cables de red</t>
  </si>
  <si>
    <t>7</t>
  </si>
  <si>
    <t xml:space="preserve">8            </t>
  </si>
  <si>
    <t>INSTALACIÓN FONTANERÍA Y SANEAMIENTO DE SANITARIOS</t>
  </si>
  <si>
    <t xml:space="preserve">IFI010       </t>
  </si>
  <si>
    <t>Instalación interior de fontanería para aseo con dotación para:</t>
  </si>
  <si>
    <t xml:space="preserve">IFI010b      </t>
  </si>
  <si>
    <t>Instalación interior de fontanería para usos complementarios con</t>
  </si>
  <si>
    <t xml:space="preserve">ISD020       </t>
  </si>
  <si>
    <t>Red interior de evacuación para aseo con dotación para: inodoro,</t>
  </si>
  <si>
    <t xml:space="preserve">ISD020b      </t>
  </si>
  <si>
    <t>Red interior de evacuación para usos complementarios con dotació</t>
  </si>
  <si>
    <t xml:space="preserve">SAL050       </t>
  </si>
  <si>
    <t>Lavabo mural, de porcelana sanitaria, modelo Victoria "ROCA", co</t>
  </si>
  <si>
    <t xml:space="preserve">SPL010       </t>
  </si>
  <si>
    <t>Lavabo de porcelana sanitaria adaptado minusvalidos, mural, de a</t>
  </si>
  <si>
    <t xml:space="preserve">SAI010       </t>
  </si>
  <si>
    <t>Taza de inodoro de tanque bajo, de porcelana sanitaria, modelo V</t>
  </si>
  <si>
    <t xml:space="preserve">SPA020       </t>
  </si>
  <si>
    <t>Barra de sujeción para minusválidos, rehabilitación y tercera ed</t>
  </si>
  <si>
    <t xml:space="preserve">Y            </t>
  </si>
  <si>
    <t>Urinario de porcelana sanitaria, con alimentación superior vista</t>
  </si>
  <si>
    <t xml:space="preserve">10.1         </t>
  </si>
  <si>
    <t>Desagües de murales de frio positivo, negativo y cámara de negat</t>
  </si>
  <si>
    <t xml:space="preserve">ICA010       </t>
  </si>
  <si>
    <t>Termo eléctrico para el servicio de A.C.S., mural vertical, resi</t>
  </si>
  <si>
    <t xml:space="preserve">O9           </t>
  </si>
  <si>
    <t>Conexión desagüe de obrar e instalacion de colector, desagüe pun</t>
  </si>
  <si>
    <t xml:space="preserve">IFW070       </t>
  </si>
  <si>
    <t>Arqueta prefabricada de polipropileno, de dimensiones interiores</t>
  </si>
  <si>
    <t>8</t>
  </si>
  <si>
    <t xml:space="preserve">11           </t>
  </si>
  <si>
    <t>INSTALACION CONTRA INCENDIOS</t>
  </si>
  <si>
    <t xml:space="preserve">IOJ041       </t>
  </si>
  <si>
    <t>Franja cortafuegos inclinada, de 1 m en proyección horizontal, c</t>
  </si>
  <si>
    <t xml:space="preserve">IOX010       </t>
  </si>
  <si>
    <t>Suministro y colocación de extintor portátil de polvo químico AB</t>
  </si>
  <si>
    <t xml:space="preserve">IOX010b      </t>
  </si>
  <si>
    <t>Suministro y colocación de extintor portátil de nieve carbónica</t>
  </si>
  <si>
    <t xml:space="preserve">IOS010b      </t>
  </si>
  <si>
    <t>Placa de señalización de equipos contra incendios, de poliestire</t>
  </si>
  <si>
    <t xml:space="preserve">IOS020b      </t>
  </si>
  <si>
    <t>Placa de señalización de medios de evacuación, de poliestireno f</t>
  </si>
  <si>
    <t>11</t>
  </si>
  <si>
    <t xml:space="preserve">12           </t>
  </si>
  <si>
    <t>REVESTIMIENTOS Y PINTURAS</t>
  </si>
  <si>
    <t xml:space="preserve">RIP035       </t>
  </si>
  <si>
    <t>Aplicación manual de dos manos de pintura poliuretano, color bla</t>
  </si>
  <si>
    <t xml:space="preserve">RIP035b      </t>
  </si>
  <si>
    <t>Aplicación manual de dos manos de pintura plástica, color blanco</t>
  </si>
  <si>
    <t xml:space="preserve">RIP035c      </t>
  </si>
  <si>
    <t>Aplicación manual de dos manos de pintura plástica, color salmón</t>
  </si>
  <si>
    <t xml:space="preserve">RFP010       </t>
  </si>
  <si>
    <t>Aplicación manual de dos manos de pintura plástica color RAL 704</t>
  </si>
  <si>
    <t xml:space="preserve">RNE010       </t>
  </si>
  <si>
    <t>Esmalte sintético, color RAL 7024, acabado satinado, sobre super</t>
  </si>
  <si>
    <t>12</t>
  </si>
  <si>
    <t xml:space="preserve">17           </t>
  </si>
  <si>
    <t>INSTALACIONES DE PUNTO CALIENTE</t>
  </si>
  <si>
    <t xml:space="preserve">17.5         </t>
  </si>
  <si>
    <t>Suministro y montaje de pila de 60x60 con grifo accionado de ped</t>
  </si>
  <si>
    <t>17</t>
  </si>
  <si>
    <t xml:space="preserve">18           </t>
  </si>
  <si>
    <t>MOBILIARIO Y EQUIPAMIENTOS</t>
  </si>
  <si>
    <t xml:space="preserve">18.10        </t>
  </si>
  <si>
    <t>ASEO</t>
  </si>
  <si>
    <t xml:space="preserve">SMA022       </t>
  </si>
  <si>
    <t>Jabonera de pared, para baño, de acero inoxidable AISI 304, acab</t>
  </si>
  <si>
    <t xml:space="preserve">SMA032b      </t>
  </si>
  <si>
    <t>Escobillero de pared, para baño, de acero inoxidable AISI 304, a</t>
  </si>
  <si>
    <t xml:space="preserve">SMA040       </t>
  </si>
  <si>
    <t>Suministro y colocación de portarrollos mediclinics, modelo AI00</t>
  </si>
  <si>
    <t xml:space="preserve">SME010       </t>
  </si>
  <si>
    <t>Suministro y colocación de dispensador Papel de acero inoxidable</t>
  </si>
  <si>
    <t xml:space="preserve">SMH010b      </t>
  </si>
  <si>
    <t xml:space="preserve">Suministro de cubo redondo.						</t>
  </si>
  <si>
    <t xml:space="preserve">RVE010       </t>
  </si>
  <si>
    <t>Suministro y colocación de luna espejo rectangular 550x900, incl</t>
  </si>
  <si>
    <t xml:space="preserve">IND.17.24    </t>
  </si>
  <si>
    <t>Suministro y montaje de espejo de luna inclolora de 3 mm de espe</t>
  </si>
  <si>
    <t>18.10</t>
  </si>
  <si>
    <t>18</t>
  </si>
  <si>
    <t xml:space="preserve">19           </t>
  </si>
  <si>
    <t>VARIOS</t>
  </si>
  <si>
    <t xml:space="preserve">HYA010       </t>
  </si>
  <si>
    <t xml:space="preserve">Ayudas de albañilería en edificio de otros usos.						</t>
  </si>
  <si>
    <t xml:space="preserve">19.1         </t>
  </si>
  <si>
    <t>Limpiéza general del local, incluyendo: limpieza de cristale y c</t>
  </si>
  <si>
    <t xml:space="preserve">19.2         </t>
  </si>
  <si>
    <t xml:space="preserve">Elementos remates varios.						</t>
  </si>
  <si>
    <t xml:space="preserve">19.23        </t>
  </si>
  <si>
    <t>Repaso remates y pintura tras colocación estanterías.</t>
  </si>
  <si>
    <t>19</t>
  </si>
  <si>
    <t xml:space="preserve">20           </t>
  </si>
  <si>
    <t>SEGURIDAD Y SALUD</t>
  </si>
  <si>
    <t xml:space="preserve">YSS030       </t>
  </si>
  <si>
    <t>Señal de advertencia, de PVC serigrafiado, de 297x210 mm, con pi</t>
  </si>
  <si>
    <t xml:space="preserve">YSS031       </t>
  </si>
  <si>
    <t>Señal de prohibición, de PVC serigrafiado, de 297x210 mm, con pi</t>
  </si>
  <si>
    <t xml:space="preserve">YSS032       </t>
  </si>
  <si>
    <t>Señal de obligación, de PVC serigrafiado, de 297x210 mm, con pic</t>
  </si>
  <si>
    <t xml:space="preserve">YSS033       </t>
  </si>
  <si>
    <t>Señal de extinción, de PVC serigrafiado, de 297x210 mm, con pict</t>
  </si>
  <si>
    <t xml:space="preserve">YSS034b      </t>
  </si>
  <si>
    <t>Señal de evacuación, salvamento y socorro, de PVC serigrafiado,</t>
  </si>
  <si>
    <t xml:space="preserve">YSS020b      </t>
  </si>
  <si>
    <t>Cartel general indicativo de riesgos, de PVC serigrafiado, de 99</t>
  </si>
  <si>
    <t xml:space="preserve">YIX010       </t>
  </si>
  <si>
    <t>Conjunto de equipos de protección individual, necesarios para el</t>
  </si>
  <si>
    <t>20</t>
  </si>
  <si>
    <t xml:space="preserve">21           </t>
  </si>
  <si>
    <t>GESTION DE RESIDUOS</t>
  </si>
  <si>
    <t xml:space="preserve">GRA010b      </t>
  </si>
  <si>
    <t>Transporte de mezcla sin clasificar de residuos inertes producid</t>
  </si>
  <si>
    <t>21</t>
  </si>
  <si>
    <t>EROSKIARENALE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</si>
</sst>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D6E3B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0" fontId="3" fillId="3" borderId="0" xfId="0" applyFont="1" applyFill="1" applyAlignment="1">
      <alignment vertical="top"/>
    </xf>
    <xf numFmtId="3" fontId="3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49" fontId="4" fillId="4" borderId="0" xfId="0" applyNumberFormat="1" applyFont="1" applyFill="1" applyAlignment="1">
      <alignment vertical="top"/>
    </xf>
    <xf numFmtId="49" fontId="4" fillId="4" borderId="0" xfId="0" applyNumberFormat="1" applyFont="1" applyFill="1" applyAlignment="1">
      <alignment vertical="top" wrapText="1"/>
    </xf>
    <xf numFmtId="49" fontId="4" fillId="5" borderId="0" xfId="0" applyNumberFormat="1" applyFont="1" applyFill="1" applyAlignment="1">
      <alignment vertical="top"/>
    </xf>
    <xf numFmtId="49" fontId="4" fillId="5" borderId="0" xfId="0" applyNumberFormat="1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  <color rgb="FFD6E3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10127-2751-4BCE-A97E-802DEE4ED332}">
  <dimension ref="A1:G171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165" sqref="D165"/>
    </sheetView>
  </sheetViews>
  <sheetFormatPr baseColWidth="10" defaultRowHeight="15" x14ac:dyDescent="0.25"/>
  <cols>
    <col min="1" max="1" width="15.5703125" bestFit="1" customWidth="1"/>
    <col min="2" max="2" width="6.7109375" bestFit="1" customWidth="1"/>
    <col min="3" max="3" width="3.7109375" bestFit="1" customWidth="1"/>
    <col min="4" max="4" width="37.85546875" customWidth="1"/>
    <col min="5" max="5" width="8" bestFit="1" customWidth="1"/>
    <col min="6" max="6" width="8.7109375" customWidth="1"/>
    <col min="7" max="7" width="8.7109375" bestFit="1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ht="18.75" x14ac:dyDescent="0.25">
      <c r="A2" s="3" t="s">
        <v>1</v>
      </c>
      <c r="B2" s="4"/>
      <c r="C2" s="4"/>
      <c r="D2" s="4"/>
      <c r="E2" s="4"/>
      <c r="F2" s="4"/>
      <c r="G2" s="4"/>
    </row>
    <row r="3" spans="1:7" x14ac:dyDescent="0.25">
      <c r="A3" s="5" t="s">
        <v>2</v>
      </c>
      <c r="B3" s="5" t="s">
        <v>5</v>
      </c>
      <c r="C3" s="5" t="s">
        <v>6</v>
      </c>
      <c r="D3" s="15" t="s">
        <v>3</v>
      </c>
      <c r="E3" s="6" t="s">
        <v>7</v>
      </c>
      <c r="F3" s="6" t="s">
        <v>8</v>
      </c>
      <c r="G3" s="6" t="s">
        <v>4</v>
      </c>
    </row>
    <row r="4" spans="1:7" ht="22.5" x14ac:dyDescent="0.25">
      <c r="A4" s="20" t="s">
        <v>9</v>
      </c>
      <c r="B4" s="20" t="s">
        <v>11</v>
      </c>
      <c r="C4" s="20" t="s">
        <v>0</v>
      </c>
      <c r="D4" s="21" t="s">
        <v>10</v>
      </c>
      <c r="E4" s="7">
        <f>E168</f>
        <v>1</v>
      </c>
      <c r="F4" s="8">
        <f>F168</f>
        <v>208804.65999999997</v>
      </c>
      <c r="G4" s="8">
        <f>G168</f>
        <v>208804.66</v>
      </c>
    </row>
    <row r="5" spans="1:7" x14ac:dyDescent="0.25">
      <c r="A5" s="20" t="s">
        <v>12</v>
      </c>
      <c r="B5" s="20" t="s">
        <v>11</v>
      </c>
      <c r="C5" s="20" t="s">
        <v>0</v>
      </c>
      <c r="D5" s="21" t="s">
        <v>13</v>
      </c>
      <c r="E5" s="8">
        <f>E7</f>
        <v>1</v>
      </c>
      <c r="F5" s="8">
        <f>F7</f>
        <v>900</v>
      </c>
      <c r="G5" s="8">
        <f>G7</f>
        <v>900</v>
      </c>
    </row>
    <row r="6" spans="1:7" ht="22.5" x14ac:dyDescent="0.25">
      <c r="A6" s="9" t="s">
        <v>14</v>
      </c>
      <c r="B6" s="9" t="s">
        <v>16</v>
      </c>
      <c r="C6" s="9" t="s">
        <v>17</v>
      </c>
      <c r="D6" s="16" t="s">
        <v>15</v>
      </c>
      <c r="E6" s="10">
        <v>10</v>
      </c>
      <c r="F6" s="10">
        <v>90</v>
      </c>
      <c r="G6" s="11">
        <f>ROUND(E6*F6,2)</f>
        <v>900</v>
      </c>
    </row>
    <row r="7" spans="1:7" x14ac:dyDescent="0.25">
      <c r="A7" s="12"/>
      <c r="B7" s="12"/>
      <c r="C7" s="12"/>
      <c r="D7" s="17" t="s">
        <v>18</v>
      </c>
      <c r="E7" s="10">
        <v>1</v>
      </c>
      <c r="F7" s="8">
        <f>G6</f>
        <v>900</v>
      </c>
      <c r="G7" s="8">
        <f>ROUND(F7*E7,2)</f>
        <v>900</v>
      </c>
    </row>
    <row r="8" spans="1:7" ht="0.95" customHeight="1" x14ac:dyDescent="0.25">
      <c r="A8" s="13"/>
      <c r="B8" s="13"/>
      <c r="C8" s="13"/>
      <c r="D8" s="18"/>
      <c r="E8" s="13"/>
      <c r="F8" s="13"/>
      <c r="G8" s="13"/>
    </row>
    <row r="9" spans="1:7" x14ac:dyDescent="0.25">
      <c r="A9" s="20" t="s">
        <v>19</v>
      </c>
      <c r="B9" s="20" t="s">
        <v>11</v>
      </c>
      <c r="C9" s="20" t="s">
        <v>0</v>
      </c>
      <c r="D9" s="21" t="s">
        <v>20</v>
      </c>
      <c r="E9" s="8">
        <f>E12</f>
        <v>1</v>
      </c>
      <c r="F9" s="8">
        <f>F12</f>
        <v>20334.190000000002</v>
      </c>
      <c r="G9" s="8">
        <f>G12</f>
        <v>20334.189999999999</v>
      </c>
    </row>
    <row r="10" spans="1:7" ht="22.5" x14ac:dyDescent="0.25">
      <c r="A10" s="9" t="s">
        <v>21</v>
      </c>
      <c r="B10" s="9" t="s">
        <v>16</v>
      </c>
      <c r="C10" s="9" t="s">
        <v>23</v>
      </c>
      <c r="D10" s="16" t="s">
        <v>22</v>
      </c>
      <c r="E10" s="10">
        <v>208.62</v>
      </c>
      <c r="F10" s="10">
        <v>38.64</v>
      </c>
      <c r="G10" s="11">
        <f>ROUND(E10*F10,2)</f>
        <v>8061.08</v>
      </c>
    </row>
    <row r="11" spans="1:7" ht="22.5" x14ac:dyDescent="0.25">
      <c r="A11" s="9" t="s">
        <v>24</v>
      </c>
      <c r="B11" s="9" t="s">
        <v>16</v>
      </c>
      <c r="C11" s="9" t="s">
        <v>23</v>
      </c>
      <c r="D11" s="16" t="s">
        <v>25</v>
      </c>
      <c r="E11" s="10">
        <v>208.62</v>
      </c>
      <c r="F11" s="10">
        <v>58.83</v>
      </c>
      <c r="G11" s="11">
        <f>ROUND(E11*F11,2)</f>
        <v>12273.11</v>
      </c>
    </row>
    <row r="12" spans="1:7" x14ac:dyDescent="0.25">
      <c r="A12" s="12"/>
      <c r="B12" s="12"/>
      <c r="C12" s="12"/>
      <c r="D12" s="17" t="s">
        <v>26</v>
      </c>
      <c r="E12" s="10">
        <v>1</v>
      </c>
      <c r="F12" s="8">
        <f>SUM(G10:G11)</f>
        <v>20334.190000000002</v>
      </c>
      <c r="G12" s="8">
        <f>ROUND(F12*E12,2)</f>
        <v>20334.189999999999</v>
      </c>
    </row>
    <row r="13" spans="1:7" ht="0.95" customHeight="1" x14ac:dyDescent="0.25">
      <c r="A13" s="13"/>
      <c r="B13" s="13"/>
      <c r="C13" s="13"/>
      <c r="D13" s="18"/>
      <c r="E13" s="13"/>
      <c r="F13" s="13"/>
      <c r="G13" s="13"/>
    </row>
    <row r="14" spans="1:7" x14ac:dyDescent="0.25">
      <c r="A14" s="20" t="s">
        <v>27</v>
      </c>
      <c r="B14" s="20" t="s">
        <v>11</v>
      </c>
      <c r="C14" s="20" t="s">
        <v>0</v>
      </c>
      <c r="D14" s="21" t="s">
        <v>28</v>
      </c>
      <c r="E14" s="8">
        <f>E23</f>
        <v>1</v>
      </c>
      <c r="F14" s="8">
        <f>F23</f>
        <v>36152.889999999992</v>
      </c>
      <c r="G14" s="8">
        <f>G23</f>
        <v>36152.89</v>
      </c>
    </row>
    <row r="15" spans="1:7" ht="22.5" x14ac:dyDescent="0.25">
      <c r="A15" s="9" t="s">
        <v>29</v>
      </c>
      <c r="B15" s="9" t="s">
        <v>16</v>
      </c>
      <c r="C15" s="9" t="s">
        <v>23</v>
      </c>
      <c r="D15" s="16" t="s">
        <v>30</v>
      </c>
      <c r="E15" s="10">
        <v>451</v>
      </c>
      <c r="F15" s="10">
        <v>36.64</v>
      </c>
      <c r="G15" s="11">
        <f>ROUND(E15*F15,2)</f>
        <v>16524.64</v>
      </c>
    </row>
    <row r="16" spans="1:7" ht="22.5" x14ac:dyDescent="0.25">
      <c r="A16" s="9" t="s">
        <v>31</v>
      </c>
      <c r="B16" s="9" t="s">
        <v>16</v>
      </c>
      <c r="C16" s="9" t="s">
        <v>23</v>
      </c>
      <c r="D16" s="16" t="s">
        <v>32</v>
      </c>
      <c r="E16" s="10">
        <v>32.65</v>
      </c>
      <c r="F16" s="10">
        <v>35.299999999999997</v>
      </c>
      <c r="G16" s="11">
        <f>ROUND(E16*F16,2)</f>
        <v>1152.55</v>
      </c>
    </row>
    <row r="17" spans="1:7" x14ac:dyDescent="0.25">
      <c r="A17" s="9" t="s">
        <v>33</v>
      </c>
      <c r="B17" s="9" t="s">
        <v>16</v>
      </c>
      <c r="C17" s="9" t="s">
        <v>23</v>
      </c>
      <c r="D17" s="16" t="s">
        <v>34</v>
      </c>
      <c r="E17" s="10">
        <v>145.63999999999999</v>
      </c>
      <c r="F17" s="10">
        <v>51.34</v>
      </c>
      <c r="G17" s="11">
        <f>ROUND(E17*F17,2)</f>
        <v>7477.16</v>
      </c>
    </row>
    <row r="18" spans="1:7" ht="22.5" x14ac:dyDescent="0.25">
      <c r="A18" s="9" t="s">
        <v>35</v>
      </c>
      <c r="B18" s="9" t="s">
        <v>16</v>
      </c>
      <c r="C18" s="9" t="s">
        <v>23</v>
      </c>
      <c r="D18" s="16" t="s">
        <v>36</v>
      </c>
      <c r="E18" s="10">
        <v>151.9</v>
      </c>
      <c r="F18" s="10">
        <v>35.64</v>
      </c>
      <c r="G18" s="11">
        <f>ROUND(E18*F18,2)</f>
        <v>5413.72</v>
      </c>
    </row>
    <row r="19" spans="1:7" ht="22.5" x14ac:dyDescent="0.25">
      <c r="A19" s="9" t="s">
        <v>37</v>
      </c>
      <c r="B19" s="9" t="s">
        <v>16</v>
      </c>
      <c r="C19" s="9" t="s">
        <v>23</v>
      </c>
      <c r="D19" s="16" t="s">
        <v>38</v>
      </c>
      <c r="E19" s="10">
        <v>42.81</v>
      </c>
      <c r="F19" s="10">
        <v>51.34</v>
      </c>
      <c r="G19" s="11">
        <f>ROUND(E19*F19,2)</f>
        <v>2197.87</v>
      </c>
    </row>
    <row r="20" spans="1:7" ht="22.5" x14ac:dyDescent="0.25">
      <c r="A20" s="9" t="s">
        <v>39</v>
      </c>
      <c r="B20" s="9" t="s">
        <v>16</v>
      </c>
      <c r="C20" s="9" t="s">
        <v>23</v>
      </c>
      <c r="D20" s="16" t="s">
        <v>40</v>
      </c>
      <c r="E20" s="10">
        <v>60.08</v>
      </c>
      <c r="F20" s="10">
        <v>25.34</v>
      </c>
      <c r="G20" s="11">
        <f>ROUND(E20*F20,2)</f>
        <v>1522.43</v>
      </c>
    </row>
    <row r="21" spans="1:7" x14ac:dyDescent="0.25">
      <c r="A21" s="9" t="s">
        <v>41</v>
      </c>
      <c r="B21" s="9" t="s">
        <v>16</v>
      </c>
      <c r="C21" s="9" t="s">
        <v>43</v>
      </c>
      <c r="D21" s="16" t="s">
        <v>42</v>
      </c>
      <c r="E21" s="10">
        <v>3</v>
      </c>
      <c r="F21" s="10">
        <v>155.84</v>
      </c>
      <c r="G21" s="11">
        <f>ROUND(E21*F21,2)</f>
        <v>467.52</v>
      </c>
    </row>
    <row r="22" spans="1:7" x14ac:dyDescent="0.25">
      <c r="A22" s="9" t="s">
        <v>44</v>
      </c>
      <c r="B22" s="9" t="s">
        <v>16</v>
      </c>
      <c r="C22" s="9" t="s">
        <v>46</v>
      </c>
      <c r="D22" s="16" t="s">
        <v>45</v>
      </c>
      <c r="E22" s="10">
        <v>1</v>
      </c>
      <c r="F22" s="10">
        <v>1397</v>
      </c>
      <c r="G22" s="11">
        <f>ROUND(E22*F22,2)</f>
        <v>1397</v>
      </c>
    </row>
    <row r="23" spans="1:7" x14ac:dyDescent="0.25">
      <c r="A23" s="12"/>
      <c r="B23" s="12"/>
      <c r="C23" s="12"/>
      <c r="D23" s="17" t="s">
        <v>47</v>
      </c>
      <c r="E23" s="10">
        <v>1</v>
      </c>
      <c r="F23" s="8">
        <f>SUM(G15:G22)</f>
        <v>36152.889999999992</v>
      </c>
      <c r="G23" s="8">
        <f>ROUND(F23*E23,2)</f>
        <v>36152.89</v>
      </c>
    </row>
    <row r="24" spans="1:7" ht="0.95" customHeight="1" x14ac:dyDescent="0.25">
      <c r="A24" s="13"/>
      <c r="B24" s="13"/>
      <c r="C24" s="13"/>
      <c r="D24" s="18"/>
      <c r="E24" s="13"/>
      <c r="F24" s="13"/>
      <c r="G24" s="13"/>
    </row>
    <row r="25" spans="1:7" x14ac:dyDescent="0.25">
      <c r="A25" s="20" t="s">
        <v>48</v>
      </c>
      <c r="B25" s="20" t="s">
        <v>11</v>
      </c>
      <c r="C25" s="20" t="s">
        <v>0</v>
      </c>
      <c r="D25" s="21" t="s">
        <v>49</v>
      </c>
      <c r="E25" s="8">
        <f>E32</f>
        <v>1</v>
      </c>
      <c r="F25" s="8">
        <f>F32</f>
        <v>50567.999999999993</v>
      </c>
      <c r="G25" s="8">
        <f>G32</f>
        <v>50568</v>
      </c>
    </row>
    <row r="26" spans="1:7" ht="22.5" x14ac:dyDescent="0.25">
      <c r="A26" s="9" t="s">
        <v>50</v>
      </c>
      <c r="B26" s="9" t="s">
        <v>16</v>
      </c>
      <c r="C26" s="9" t="s">
        <v>23</v>
      </c>
      <c r="D26" s="16" t="s">
        <v>51</v>
      </c>
      <c r="E26" s="10">
        <v>445.97</v>
      </c>
      <c r="F26" s="10">
        <v>61.32</v>
      </c>
      <c r="G26" s="11">
        <f>ROUND(E26*F26,2)</f>
        <v>27346.880000000001</v>
      </c>
    </row>
    <row r="27" spans="1:7" ht="22.5" x14ac:dyDescent="0.25">
      <c r="A27" s="9" t="s">
        <v>52</v>
      </c>
      <c r="B27" s="9" t="s">
        <v>16</v>
      </c>
      <c r="C27" s="9" t="s">
        <v>23</v>
      </c>
      <c r="D27" s="16" t="s">
        <v>53</v>
      </c>
      <c r="E27" s="10">
        <v>4.51</v>
      </c>
      <c r="F27" s="10">
        <v>98.42</v>
      </c>
      <c r="G27" s="11">
        <f>ROUND(E27*F27,2)</f>
        <v>443.87</v>
      </c>
    </row>
    <row r="28" spans="1:7" ht="22.5" x14ac:dyDescent="0.25">
      <c r="A28" s="9" t="s">
        <v>54</v>
      </c>
      <c r="B28" s="9" t="s">
        <v>16</v>
      </c>
      <c r="C28" s="9" t="s">
        <v>23</v>
      </c>
      <c r="D28" s="16" t="s">
        <v>55</v>
      </c>
      <c r="E28" s="10">
        <v>102.5</v>
      </c>
      <c r="F28" s="10">
        <v>45.31</v>
      </c>
      <c r="G28" s="11">
        <f>ROUND(E28*F28,2)</f>
        <v>4644.28</v>
      </c>
    </row>
    <row r="29" spans="1:7" x14ac:dyDescent="0.25">
      <c r="A29" s="9" t="s">
        <v>56</v>
      </c>
      <c r="B29" s="9" t="s">
        <v>16</v>
      </c>
      <c r="C29" s="9" t="s">
        <v>17</v>
      </c>
      <c r="D29" s="16" t="s">
        <v>57</v>
      </c>
      <c r="E29" s="10">
        <v>127.17</v>
      </c>
      <c r="F29" s="10">
        <v>6.15</v>
      </c>
      <c r="G29" s="11">
        <f>ROUND(E29*F29,2)</f>
        <v>782.1</v>
      </c>
    </row>
    <row r="30" spans="1:7" ht="22.5" x14ac:dyDescent="0.25">
      <c r="A30" s="9" t="s">
        <v>58</v>
      </c>
      <c r="B30" s="9" t="s">
        <v>16</v>
      </c>
      <c r="C30" s="9" t="s">
        <v>23</v>
      </c>
      <c r="D30" s="16" t="s">
        <v>59</v>
      </c>
      <c r="E30" s="10">
        <v>445.97</v>
      </c>
      <c r="F30" s="10">
        <v>36.409999999999997</v>
      </c>
      <c r="G30" s="11">
        <f>ROUND(E30*F30,2)</f>
        <v>16237.77</v>
      </c>
    </row>
    <row r="31" spans="1:7" ht="22.5" x14ac:dyDescent="0.25">
      <c r="A31" s="9" t="s">
        <v>60</v>
      </c>
      <c r="B31" s="9" t="s">
        <v>16</v>
      </c>
      <c r="C31" s="9" t="s">
        <v>17</v>
      </c>
      <c r="D31" s="16" t="s">
        <v>61</v>
      </c>
      <c r="E31" s="10">
        <v>13.86</v>
      </c>
      <c r="F31" s="10">
        <v>80.31</v>
      </c>
      <c r="G31" s="11">
        <f>ROUND(E31*F31,2)</f>
        <v>1113.0999999999999</v>
      </c>
    </row>
    <row r="32" spans="1:7" x14ac:dyDescent="0.25">
      <c r="A32" s="12"/>
      <c r="B32" s="12"/>
      <c r="C32" s="12"/>
      <c r="D32" s="17" t="s">
        <v>62</v>
      </c>
      <c r="E32" s="10">
        <v>1</v>
      </c>
      <c r="F32" s="8">
        <f>SUM(G26:G31)</f>
        <v>50567.999999999993</v>
      </c>
      <c r="G32" s="8">
        <f>ROUND(F32*E32,2)</f>
        <v>50568</v>
      </c>
    </row>
    <row r="33" spans="1:7" ht="0.95" customHeight="1" x14ac:dyDescent="0.25">
      <c r="A33" s="13"/>
      <c r="B33" s="13"/>
      <c r="C33" s="13"/>
      <c r="D33" s="18"/>
      <c r="E33" s="13"/>
      <c r="F33" s="13"/>
      <c r="G33" s="13"/>
    </row>
    <row r="34" spans="1:7" x14ac:dyDescent="0.25">
      <c r="A34" s="20" t="s">
        <v>63</v>
      </c>
      <c r="B34" s="20" t="s">
        <v>11</v>
      </c>
      <c r="C34" s="20" t="s">
        <v>0</v>
      </c>
      <c r="D34" s="21" t="s">
        <v>64</v>
      </c>
      <c r="E34" s="8">
        <f>E53</f>
        <v>1</v>
      </c>
      <c r="F34" s="8">
        <f>F53</f>
        <v>28382.069999999996</v>
      </c>
      <c r="G34" s="8">
        <f>G53</f>
        <v>28382.07</v>
      </c>
    </row>
    <row r="35" spans="1:7" ht="22.5" x14ac:dyDescent="0.25">
      <c r="A35" s="9" t="s">
        <v>65</v>
      </c>
      <c r="B35" s="9" t="s">
        <v>16</v>
      </c>
      <c r="C35" s="9" t="s">
        <v>43</v>
      </c>
      <c r="D35" s="16" t="s">
        <v>66</v>
      </c>
      <c r="E35" s="10">
        <v>1</v>
      </c>
      <c r="F35" s="10">
        <v>5006.74</v>
      </c>
      <c r="G35" s="11">
        <f>ROUND(E35*F35,2)</f>
        <v>5006.74</v>
      </c>
    </row>
    <row r="36" spans="1:7" ht="22.5" x14ac:dyDescent="0.25">
      <c r="A36" s="9" t="s">
        <v>67</v>
      </c>
      <c r="B36" s="9" t="s">
        <v>16</v>
      </c>
      <c r="C36" s="9" t="s">
        <v>43</v>
      </c>
      <c r="D36" s="16" t="s">
        <v>66</v>
      </c>
      <c r="E36" s="10">
        <v>1</v>
      </c>
      <c r="F36" s="10">
        <v>2228.12</v>
      </c>
      <c r="G36" s="11">
        <f>ROUND(E36*F36,2)</f>
        <v>2228.12</v>
      </c>
    </row>
    <row r="37" spans="1:7" ht="22.5" x14ac:dyDescent="0.25">
      <c r="A37" s="9" t="s">
        <v>68</v>
      </c>
      <c r="B37" s="9" t="s">
        <v>16</v>
      </c>
      <c r="C37" s="9" t="s">
        <v>43</v>
      </c>
      <c r="D37" s="16" t="s">
        <v>69</v>
      </c>
      <c r="E37" s="10">
        <v>1</v>
      </c>
      <c r="F37" s="10">
        <v>873.13</v>
      </c>
      <c r="G37" s="11">
        <f>ROUND(E37*F37,2)</f>
        <v>873.13</v>
      </c>
    </row>
    <row r="38" spans="1:7" ht="22.5" x14ac:dyDescent="0.25">
      <c r="A38" s="9" t="s">
        <v>70</v>
      </c>
      <c r="B38" s="9" t="s">
        <v>16</v>
      </c>
      <c r="C38" s="9" t="s">
        <v>43</v>
      </c>
      <c r="D38" s="16" t="s">
        <v>71</v>
      </c>
      <c r="E38" s="10">
        <v>1</v>
      </c>
      <c r="F38" s="10">
        <v>5878.25</v>
      </c>
      <c r="G38" s="11">
        <f>ROUND(E38*F38,2)</f>
        <v>5878.25</v>
      </c>
    </row>
    <row r="39" spans="1:7" ht="22.5" x14ac:dyDescent="0.25">
      <c r="A39" s="9" t="s">
        <v>72</v>
      </c>
      <c r="B39" s="9" t="s">
        <v>16</v>
      </c>
      <c r="C39" s="9" t="s">
        <v>43</v>
      </c>
      <c r="D39" s="16" t="s">
        <v>73</v>
      </c>
      <c r="E39" s="10">
        <v>2</v>
      </c>
      <c r="F39" s="10">
        <v>1741.84</v>
      </c>
      <c r="G39" s="11">
        <f>ROUND(E39*F39,2)</f>
        <v>3483.68</v>
      </c>
    </row>
    <row r="40" spans="1:7" ht="22.5" x14ac:dyDescent="0.25">
      <c r="A40" s="9" t="s">
        <v>74</v>
      </c>
      <c r="B40" s="9" t="s">
        <v>16</v>
      </c>
      <c r="C40" s="9" t="s">
        <v>43</v>
      </c>
      <c r="D40" s="16" t="s">
        <v>75</v>
      </c>
      <c r="E40" s="10">
        <v>1</v>
      </c>
      <c r="F40" s="10">
        <v>695.55</v>
      </c>
      <c r="G40" s="11">
        <f>ROUND(E40*F40,2)</f>
        <v>695.55</v>
      </c>
    </row>
    <row r="41" spans="1:7" ht="22.5" x14ac:dyDescent="0.25">
      <c r="A41" s="9" t="s">
        <v>76</v>
      </c>
      <c r="B41" s="9" t="s">
        <v>16</v>
      </c>
      <c r="C41" s="9" t="s">
        <v>43</v>
      </c>
      <c r="D41" s="16" t="s">
        <v>77</v>
      </c>
      <c r="E41" s="10">
        <v>3</v>
      </c>
      <c r="F41" s="10">
        <v>550.05999999999995</v>
      </c>
      <c r="G41" s="11">
        <f>ROUND(E41*F41,2)</f>
        <v>1650.18</v>
      </c>
    </row>
    <row r="42" spans="1:7" ht="22.5" x14ac:dyDescent="0.25">
      <c r="A42" s="9" t="s">
        <v>78</v>
      </c>
      <c r="B42" s="9" t="s">
        <v>16</v>
      </c>
      <c r="C42" s="9" t="s">
        <v>43</v>
      </c>
      <c r="D42" s="16" t="s">
        <v>79</v>
      </c>
      <c r="E42" s="10">
        <v>2</v>
      </c>
      <c r="F42" s="10">
        <v>369.35</v>
      </c>
      <c r="G42" s="11">
        <f>ROUND(E42*F42,2)</f>
        <v>738.7</v>
      </c>
    </row>
    <row r="43" spans="1:7" ht="22.5" x14ac:dyDescent="0.25">
      <c r="A43" s="9" t="s">
        <v>80</v>
      </c>
      <c r="B43" s="9" t="s">
        <v>16</v>
      </c>
      <c r="C43" s="9" t="s">
        <v>43</v>
      </c>
      <c r="D43" s="16" t="s">
        <v>81</v>
      </c>
      <c r="E43" s="10">
        <v>2</v>
      </c>
      <c r="F43" s="10">
        <v>205.99</v>
      </c>
      <c r="G43" s="11">
        <f>ROUND(E43*F43,2)</f>
        <v>411.98</v>
      </c>
    </row>
    <row r="44" spans="1:7" ht="22.5" x14ac:dyDescent="0.25">
      <c r="A44" s="9" t="s">
        <v>82</v>
      </c>
      <c r="B44" s="9" t="s">
        <v>16</v>
      </c>
      <c r="C44" s="9" t="s">
        <v>43</v>
      </c>
      <c r="D44" s="16" t="s">
        <v>83</v>
      </c>
      <c r="E44" s="10">
        <v>3</v>
      </c>
      <c r="F44" s="10">
        <v>449.43</v>
      </c>
      <c r="G44" s="11">
        <f>ROUND(E44*F44,2)</f>
        <v>1348.29</v>
      </c>
    </row>
    <row r="45" spans="1:7" ht="22.5" x14ac:dyDescent="0.25">
      <c r="A45" s="9" t="s">
        <v>84</v>
      </c>
      <c r="B45" s="9" t="s">
        <v>16</v>
      </c>
      <c r="C45" s="9" t="s">
        <v>43</v>
      </c>
      <c r="D45" s="16" t="s">
        <v>85</v>
      </c>
      <c r="E45" s="10">
        <v>3</v>
      </c>
      <c r="F45" s="10">
        <v>57.25</v>
      </c>
      <c r="G45" s="11">
        <f>ROUND(E45*F45,2)</f>
        <v>171.75</v>
      </c>
    </row>
    <row r="46" spans="1:7" ht="22.5" x14ac:dyDescent="0.25">
      <c r="A46" s="9" t="s">
        <v>86</v>
      </c>
      <c r="B46" s="9" t="s">
        <v>16</v>
      </c>
      <c r="C46" s="9" t="s">
        <v>43</v>
      </c>
      <c r="D46" s="16" t="s">
        <v>87</v>
      </c>
      <c r="E46" s="10">
        <v>1</v>
      </c>
      <c r="F46" s="10">
        <v>537.41</v>
      </c>
      <c r="G46" s="11">
        <f>ROUND(E46*F46,2)</f>
        <v>537.41</v>
      </c>
    </row>
    <row r="47" spans="1:7" ht="22.5" x14ac:dyDescent="0.25">
      <c r="A47" s="9" t="s">
        <v>88</v>
      </c>
      <c r="B47" s="9" t="s">
        <v>16</v>
      </c>
      <c r="C47" s="9" t="s">
        <v>43</v>
      </c>
      <c r="D47" s="16" t="s">
        <v>77</v>
      </c>
      <c r="E47" s="10">
        <v>1</v>
      </c>
      <c r="F47" s="10">
        <v>235.71</v>
      </c>
      <c r="G47" s="11">
        <f>ROUND(E47*F47,2)</f>
        <v>235.71</v>
      </c>
    </row>
    <row r="48" spans="1:7" x14ac:dyDescent="0.25">
      <c r="A48" s="9" t="s">
        <v>89</v>
      </c>
      <c r="B48" s="9" t="s">
        <v>16</v>
      </c>
      <c r="C48" s="9" t="s">
        <v>43</v>
      </c>
      <c r="D48" s="16" t="s">
        <v>90</v>
      </c>
      <c r="E48" s="10">
        <v>1</v>
      </c>
      <c r="F48" s="10">
        <v>410.19</v>
      </c>
      <c r="G48" s="11">
        <f>ROUND(E48*F48,2)</f>
        <v>410.19</v>
      </c>
    </row>
    <row r="49" spans="1:7" ht="22.5" x14ac:dyDescent="0.25">
      <c r="A49" s="9" t="s">
        <v>91</v>
      </c>
      <c r="B49" s="9" t="s">
        <v>16</v>
      </c>
      <c r="C49" s="9" t="s">
        <v>43</v>
      </c>
      <c r="D49" s="16" t="s">
        <v>92</v>
      </c>
      <c r="E49" s="10">
        <v>1</v>
      </c>
      <c r="F49" s="10">
        <v>656.55</v>
      </c>
      <c r="G49" s="11">
        <f>ROUND(E49*F49,2)</f>
        <v>656.55</v>
      </c>
    </row>
    <row r="50" spans="1:7" ht="22.5" x14ac:dyDescent="0.25">
      <c r="A50" s="9" t="s">
        <v>93</v>
      </c>
      <c r="B50" s="9" t="s">
        <v>16</v>
      </c>
      <c r="C50" s="9" t="s">
        <v>43</v>
      </c>
      <c r="D50" s="16" t="s">
        <v>94</v>
      </c>
      <c r="E50" s="10">
        <v>1</v>
      </c>
      <c r="F50" s="10">
        <v>149.81</v>
      </c>
      <c r="G50" s="11">
        <f>ROUND(E50*F50,2)</f>
        <v>149.81</v>
      </c>
    </row>
    <row r="51" spans="1:7" ht="22.5" x14ac:dyDescent="0.25">
      <c r="A51" s="9" t="s">
        <v>95</v>
      </c>
      <c r="B51" s="9" t="s">
        <v>16</v>
      </c>
      <c r="C51" s="9" t="s">
        <v>43</v>
      </c>
      <c r="D51" s="16" t="s">
        <v>96</v>
      </c>
      <c r="E51" s="10">
        <v>5</v>
      </c>
      <c r="F51" s="10">
        <v>95.41</v>
      </c>
      <c r="G51" s="11">
        <f>ROUND(E51*F51,2)</f>
        <v>477.05</v>
      </c>
    </row>
    <row r="52" spans="1:7" x14ac:dyDescent="0.25">
      <c r="A52" s="9" t="s">
        <v>97</v>
      </c>
      <c r="B52" s="9" t="s">
        <v>16</v>
      </c>
      <c r="C52" s="9" t="s">
        <v>23</v>
      </c>
      <c r="D52" s="16" t="s">
        <v>98</v>
      </c>
      <c r="E52" s="10">
        <v>1</v>
      </c>
      <c r="F52" s="10">
        <v>3428.98</v>
      </c>
      <c r="G52" s="11">
        <f>ROUND(E52*F52,2)</f>
        <v>3428.98</v>
      </c>
    </row>
    <row r="53" spans="1:7" x14ac:dyDescent="0.25">
      <c r="A53" s="12"/>
      <c r="B53" s="12"/>
      <c r="C53" s="12"/>
      <c r="D53" s="17" t="s">
        <v>99</v>
      </c>
      <c r="E53" s="10">
        <v>1</v>
      </c>
      <c r="F53" s="8">
        <f>SUM(G35:G52)</f>
        <v>28382.069999999996</v>
      </c>
      <c r="G53" s="8">
        <f>ROUND(F53*E53,2)</f>
        <v>28382.07</v>
      </c>
    </row>
    <row r="54" spans="1:7" ht="0.95" customHeight="1" x14ac:dyDescent="0.25">
      <c r="A54" s="13"/>
      <c r="B54" s="13"/>
      <c r="C54" s="13"/>
      <c r="D54" s="18"/>
      <c r="E54" s="13"/>
      <c r="F54" s="13"/>
      <c r="G54" s="13"/>
    </row>
    <row r="55" spans="1:7" x14ac:dyDescent="0.25">
      <c r="A55" s="20" t="s">
        <v>100</v>
      </c>
      <c r="B55" s="20" t="s">
        <v>11</v>
      </c>
      <c r="C55" s="20" t="s">
        <v>0</v>
      </c>
      <c r="D55" s="21" t="s">
        <v>101</v>
      </c>
      <c r="E55" s="8">
        <f>E92</f>
        <v>1</v>
      </c>
      <c r="F55" s="8">
        <f>F92</f>
        <v>34863.879999999997</v>
      </c>
      <c r="G55" s="8">
        <f>G92</f>
        <v>34863.879999999997</v>
      </c>
    </row>
    <row r="56" spans="1:7" ht="22.5" x14ac:dyDescent="0.25">
      <c r="A56" s="9" t="s">
        <v>102</v>
      </c>
      <c r="B56" s="9" t="s">
        <v>16</v>
      </c>
      <c r="C56" s="9" t="s">
        <v>43</v>
      </c>
      <c r="D56" s="16" t="s">
        <v>103</v>
      </c>
      <c r="E56" s="10">
        <v>1</v>
      </c>
      <c r="F56" s="10">
        <v>6369.56</v>
      </c>
      <c r="G56" s="11">
        <f>ROUND(E56*F56,2)</f>
        <v>6369.56</v>
      </c>
    </row>
    <row r="57" spans="1:7" ht="22.5" x14ac:dyDescent="0.25">
      <c r="A57" s="9" t="s">
        <v>104</v>
      </c>
      <c r="B57" s="9" t="s">
        <v>16</v>
      </c>
      <c r="C57" s="9" t="s">
        <v>17</v>
      </c>
      <c r="D57" s="16" t="s">
        <v>105</v>
      </c>
      <c r="E57" s="10">
        <v>92</v>
      </c>
      <c r="F57" s="10">
        <v>24.15</v>
      </c>
      <c r="G57" s="11">
        <f>ROUND(E57*F57,2)</f>
        <v>2221.8000000000002</v>
      </c>
    </row>
    <row r="58" spans="1:7" ht="22.5" x14ac:dyDescent="0.25">
      <c r="A58" s="9" t="s">
        <v>106</v>
      </c>
      <c r="B58" s="9" t="s">
        <v>16</v>
      </c>
      <c r="C58" s="9" t="s">
        <v>17</v>
      </c>
      <c r="D58" s="16" t="s">
        <v>107</v>
      </c>
      <c r="E58" s="10">
        <v>44</v>
      </c>
      <c r="F58" s="10">
        <v>16.8</v>
      </c>
      <c r="G58" s="11">
        <f>ROUND(E58*F58,2)</f>
        <v>739.2</v>
      </c>
    </row>
    <row r="59" spans="1:7" x14ac:dyDescent="0.25">
      <c r="A59" s="9" t="s">
        <v>108</v>
      </c>
      <c r="B59" s="9" t="s">
        <v>16</v>
      </c>
      <c r="C59" s="9" t="s">
        <v>43</v>
      </c>
      <c r="D59" s="16" t="s">
        <v>109</v>
      </c>
      <c r="E59" s="10">
        <v>10</v>
      </c>
      <c r="F59" s="10">
        <v>43.26</v>
      </c>
      <c r="G59" s="11">
        <f>ROUND(E59*F59,2)</f>
        <v>432.6</v>
      </c>
    </row>
    <row r="60" spans="1:7" x14ac:dyDescent="0.25">
      <c r="A60" s="9" t="s">
        <v>110</v>
      </c>
      <c r="B60" s="9" t="s">
        <v>16</v>
      </c>
      <c r="C60" s="9" t="s">
        <v>17</v>
      </c>
      <c r="D60" s="16" t="s">
        <v>111</v>
      </c>
      <c r="E60" s="10">
        <v>80</v>
      </c>
      <c r="F60" s="10">
        <v>1.49</v>
      </c>
      <c r="G60" s="11">
        <f>ROUND(E60*F60,2)</f>
        <v>119.2</v>
      </c>
    </row>
    <row r="61" spans="1:7" ht="22.5" x14ac:dyDescent="0.25">
      <c r="A61" s="9" t="s">
        <v>112</v>
      </c>
      <c r="B61" s="9" t="s">
        <v>16</v>
      </c>
      <c r="C61" s="9" t="s">
        <v>43</v>
      </c>
      <c r="D61" s="16" t="s">
        <v>113</v>
      </c>
      <c r="E61" s="10">
        <v>4</v>
      </c>
      <c r="F61" s="10">
        <v>165.85</v>
      </c>
      <c r="G61" s="11">
        <f>ROUND(E61*F61,2)</f>
        <v>663.4</v>
      </c>
    </row>
    <row r="62" spans="1:7" ht="22.5" x14ac:dyDescent="0.25">
      <c r="A62" s="9" t="s">
        <v>114</v>
      </c>
      <c r="B62" s="9" t="s">
        <v>16</v>
      </c>
      <c r="C62" s="9" t="s">
        <v>43</v>
      </c>
      <c r="D62" s="16" t="s">
        <v>115</v>
      </c>
      <c r="E62" s="10">
        <v>2</v>
      </c>
      <c r="F62" s="10">
        <v>44.12</v>
      </c>
      <c r="G62" s="11">
        <f>ROUND(E62*F62,2)</f>
        <v>88.24</v>
      </c>
    </row>
    <row r="63" spans="1:7" x14ac:dyDescent="0.25">
      <c r="A63" s="9" t="s">
        <v>116</v>
      </c>
      <c r="B63" s="9" t="s">
        <v>16</v>
      </c>
      <c r="C63" s="9" t="s">
        <v>43</v>
      </c>
      <c r="D63" s="16" t="s">
        <v>117</v>
      </c>
      <c r="E63" s="10">
        <v>2</v>
      </c>
      <c r="F63" s="10">
        <v>68.290000000000006</v>
      </c>
      <c r="G63" s="11">
        <f>ROUND(E63*F63,2)</f>
        <v>136.58000000000001</v>
      </c>
    </row>
    <row r="64" spans="1:7" ht="22.5" x14ac:dyDescent="0.25">
      <c r="A64" s="9" t="s">
        <v>118</v>
      </c>
      <c r="B64" s="9" t="s">
        <v>16</v>
      </c>
      <c r="C64" s="9" t="s">
        <v>43</v>
      </c>
      <c r="D64" s="16" t="s">
        <v>119</v>
      </c>
      <c r="E64" s="10">
        <v>35</v>
      </c>
      <c r="F64" s="10">
        <v>15.23</v>
      </c>
      <c r="G64" s="11">
        <f>ROUND(E64*F64,2)</f>
        <v>533.04999999999995</v>
      </c>
    </row>
    <row r="65" spans="1:7" x14ac:dyDescent="0.25">
      <c r="A65" s="9" t="s">
        <v>120</v>
      </c>
      <c r="B65" s="9" t="s">
        <v>16</v>
      </c>
      <c r="C65" s="9" t="s">
        <v>43</v>
      </c>
      <c r="D65" s="16" t="s">
        <v>121</v>
      </c>
      <c r="E65" s="10">
        <v>2</v>
      </c>
      <c r="F65" s="10">
        <v>115.55</v>
      </c>
      <c r="G65" s="11">
        <f>ROUND(E65*F65,2)</f>
        <v>231.1</v>
      </c>
    </row>
    <row r="66" spans="1:7" ht="22.5" x14ac:dyDescent="0.25">
      <c r="A66" s="9" t="s">
        <v>122</v>
      </c>
      <c r="B66" s="9" t="s">
        <v>16</v>
      </c>
      <c r="C66" s="9" t="s">
        <v>43</v>
      </c>
      <c r="D66" s="16" t="s">
        <v>123</v>
      </c>
      <c r="E66" s="10">
        <v>8</v>
      </c>
      <c r="F66" s="10">
        <v>75.64</v>
      </c>
      <c r="G66" s="11">
        <f>ROUND(E66*F66,2)</f>
        <v>605.12</v>
      </c>
    </row>
    <row r="67" spans="1:7" x14ac:dyDescent="0.25">
      <c r="A67" s="9" t="s">
        <v>124</v>
      </c>
      <c r="B67" s="9" t="s">
        <v>16</v>
      </c>
      <c r="C67" s="9" t="s">
        <v>46</v>
      </c>
      <c r="D67" s="16" t="s">
        <v>125</v>
      </c>
      <c r="E67" s="10">
        <v>1</v>
      </c>
      <c r="F67" s="10">
        <v>1905.5</v>
      </c>
      <c r="G67" s="11">
        <f>ROUND(E67*F67,2)</f>
        <v>1905.5</v>
      </c>
    </row>
    <row r="68" spans="1:7" ht="22.5" x14ac:dyDescent="0.25">
      <c r="A68" s="9" t="s">
        <v>126</v>
      </c>
      <c r="B68" s="9" t="s">
        <v>16</v>
      </c>
      <c r="C68" s="9" t="s">
        <v>46</v>
      </c>
      <c r="D68" s="16" t="s">
        <v>127</v>
      </c>
      <c r="E68" s="10">
        <v>1</v>
      </c>
      <c r="F68" s="10">
        <v>978.5</v>
      </c>
      <c r="G68" s="11">
        <f>ROUND(E68*F68,2)</f>
        <v>978.5</v>
      </c>
    </row>
    <row r="69" spans="1:7" ht="22.5" x14ac:dyDescent="0.25">
      <c r="A69" s="9" t="s">
        <v>128</v>
      </c>
      <c r="B69" s="9" t="s">
        <v>16</v>
      </c>
      <c r="C69" s="9" t="s">
        <v>43</v>
      </c>
      <c r="D69" s="16" t="s">
        <v>129</v>
      </c>
      <c r="E69" s="10">
        <v>10</v>
      </c>
      <c r="F69" s="10">
        <v>48.15</v>
      </c>
      <c r="G69" s="11">
        <f>ROUND(E69*F69,2)</f>
        <v>481.5</v>
      </c>
    </row>
    <row r="70" spans="1:7" x14ac:dyDescent="0.25">
      <c r="A70" s="9" t="s">
        <v>130</v>
      </c>
      <c r="B70" s="9" t="s">
        <v>16</v>
      </c>
      <c r="C70" s="9" t="s">
        <v>43</v>
      </c>
      <c r="D70" s="16" t="s">
        <v>131</v>
      </c>
      <c r="E70" s="10">
        <v>12</v>
      </c>
      <c r="F70" s="10">
        <v>72.760000000000005</v>
      </c>
      <c r="G70" s="11">
        <f>ROUND(E70*F70,2)</f>
        <v>873.12</v>
      </c>
    </row>
    <row r="71" spans="1:7" x14ac:dyDescent="0.25">
      <c r="A71" s="9" t="s">
        <v>132</v>
      </c>
      <c r="B71" s="9" t="s">
        <v>16</v>
      </c>
      <c r="C71" s="9" t="s">
        <v>43</v>
      </c>
      <c r="D71" s="16" t="s">
        <v>133</v>
      </c>
      <c r="E71" s="10">
        <v>8</v>
      </c>
      <c r="F71" s="10">
        <v>44.94</v>
      </c>
      <c r="G71" s="11">
        <f>ROUND(E71*F71,2)</f>
        <v>359.52</v>
      </c>
    </row>
    <row r="72" spans="1:7" x14ac:dyDescent="0.25">
      <c r="A72" s="9" t="s">
        <v>134</v>
      </c>
      <c r="B72" s="9" t="s">
        <v>16</v>
      </c>
      <c r="C72" s="9" t="s">
        <v>43</v>
      </c>
      <c r="D72" s="16" t="s">
        <v>135</v>
      </c>
      <c r="E72" s="10">
        <v>11</v>
      </c>
      <c r="F72" s="10">
        <v>51.36</v>
      </c>
      <c r="G72" s="11">
        <f>ROUND(E72*F72,2)</f>
        <v>564.96</v>
      </c>
    </row>
    <row r="73" spans="1:7" x14ac:dyDescent="0.25">
      <c r="A73" s="9" t="s">
        <v>136</v>
      </c>
      <c r="B73" s="9" t="s">
        <v>16</v>
      </c>
      <c r="C73" s="9" t="s">
        <v>43</v>
      </c>
      <c r="D73" s="16" t="s">
        <v>137</v>
      </c>
      <c r="E73" s="10">
        <v>13</v>
      </c>
      <c r="F73" s="10">
        <v>66.34</v>
      </c>
      <c r="G73" s="11">
        <f>ROUND(E73*F73,2)</f>
        <v>862.42</v>
      </c>
    </row>
    <row r="74" spans="1:7" ht="22.5" x14ac:dyDescent="0.25">
      <c r="A74" s="9" t="s">
        <v>138</v>
      </c>
      <c r="B74" s="9" t="s">
        <v>16</v>
      </c>
      <c r="C74" s="9" t="s">
        <v>46</v>
      </c>
      <c r="D74" s="16" t="s">
        <v>139</v>
      </c>
      <c r="E74" s="10">
        <v>1</v>
      </c>
      <c r="F74" s="10">
        <v>1493.5</v>
      </c>
      <c r="G74" s="11">
        <f>ROUND(E74*F74,2)</f>
        <v>1493.5</v>
      </c>
    </row>
    <row r="75" spans="1:7" ht="22.5" x14ac:dyDescent="0.25">
      <c r="A75" s="9" t="s">
        <v>140</v>
      </c>
      <c r="B75" s="9" t="s">
        <v>16</v>
      </c>
      <c r="C75" s="9" t="s">
        <v>43</v>
      </c>
      <c r="D75" s="16" t="s">
        <v>141</v>
      </c>
      <c r="E75" s="10">
        <v>1</v>
      </c>
      <c r="F75" s="10">
        <v>41.31</v>
      </c>
      <c r="G75" s="11">
        <f>ROUND(E75*F75,2)</f>
        <v>41.31</v>
      </c>
    </row>
    <row r="76" spans="1:7" x14ac:dyDescent="0.25">
      <c r="A76" s="9" t="s">
        <v>142</v>
      </c>
      <c r="B76" s="9" t="s">
        <v>16</v>
      </c>
      <c r="C76" s="9" t="s">
        <v>43</v>
      </c>
      <c r="D76" s="16" t="s">
        <v>143</v>
      </c>
      <c r="E76" s="10">
        <v>12</v>
      </c>
      <c r="F76" s="10">
        <v>55.64</v>
      </c>
      <c r="G76" s="11">
        <f>ROUND(E76*F76,2)</f>
        <v>667.68</v>
      </c>
    </row>
    <row r="77" spans="1:7" x14ac:dyDescent="0.25">
      <c r="A77" s="9" t="s">
        <v>144</v>
      </c>
      <c r="B77" s="9" t="s">
        <v>16</v>
      </c>
      <c r="C77" s="9" t="s">
        <v>43</v>
      </c>
      <c r="D77" s="16" t="s">
        <v>145</v>
      </c>
      <c r="E77" s="10">
        <v>8</v>
      </c>
      <c r="F77" s="10">
        <v>62.06</v>
      </c>
      <c r="G77" s="11">
        <f>ROUND(E77*F77,2)</f>
        <v>496.48</v>
      </c>
    </row>
    <row r="78" spans="1:7" x14ac:dyDescent="0.25">
      <c r="A78" s="9" t="s">
        <v>146</v>
      </c>
      <c r="B78" s="9" t="s">
        <v>16</v>
      </c>
      <c r="C78" s="9" t="s">
        <v>43</v>
      </c>
      <c r="D78" s="16" t="s">
        <v>147</v>
      </c>
      <c r="E78" s="10">
        <v>8</v>
      </c>
      <c r="F78" s="10">
        <v>176.55</v>
      </c>
      <c r="G78" s="11">
        <f>ROUND(E78*F78,2)</f>
        <v>1412.4</v>
      </c>
    </row>
    <row r="79" spans="1:7" x14ac:dyDescent="0.25">
      <c r="A79" s="9" t="s">
        <v>148</v>
      </c>
      <c r="B79" s="9" t="s">
        <v>16</v>
      </c>
      <c r="C79" s="9" t="s">
        <v>46</v>
      </c>
      <c r="D79" s="16" t="s">
        <v>149</v>
      </c>
      <c r="E79" s="10">
        <v>8</v>
      </c>
      <c r="F79" s="10">
        <v>37.450000000000003</v>
      </c>
      <c r="G79" s="11">
        <f>ROUND(E79*F79,2)</f>
        <v>299.60000000000002</v>
      </c>
    </row>
    <row r="80" spans="1:7" ht="22.5" x14ac:dyDescent="0.25">
      <c r="A80" s="9" t="s">
        <v>150</v>
      </c>
      <c r="B80" s="9" t="s">
        <v>16</v>
      </c>
      <c r="C80" s="9" t="s">
        <v>46</v>
      </c>
      <c r="D80" s="16" t="s">
        <v>151</v>
      </c>
      <c r="E80" s="10">
        <v>1</v>
      </c>
      <c r="F80" s="10">
        <v>128.4</v>
      </c>
      <c r="G80" s="11">
        <f>ROUND(E80*F80,2)</f>
        <v>128.4</v>
      </c>
    </row>
    <row r="81" spans="1:7" x14ac:dyDescent="0.25">
      <c r="A81" s="9" t="s">
        <v>152</v>
      </c>
      <c r="B81" s="9" t="s">
        <v>16</v>
      </c>
      <c r="C81" s="9" t="s">
        <v>43</v>
      </c>
      <c r="D81" s="16" t="s">
        <v>153</v>
      </c>
      <c r="E81" s="10">
        <v>2</v>
      </c>
      <c r="F81" s="10">
        <v>101.65</v>
      </c>
      <c r="G81" s="11">
        <f>ROUND(E81*F81,2)</f>
        <v>203.3</v>
      </c>
    </row>
    <row r="82" spans="1:7" ht="22.5" x14ac:dyDescent="0.25">
      <c r="A82" s="9" t="s">
        <v>154</v>
      </c>
      <c r="B82" s="9" t="s">
        <v>16</v>
      </c>
      <c r="C82" s="9" t="s">
        <v>17</v>
      </c>
      <c r="D82" s="16" t="s">
        <v>155</v>
      </c>
      <c r="E82" s="10">
        <v>40</v>
      </c>
      <c r="F82" s="10">
        <v>64.5</v>
      </c>
      <c r="G82" s="11">
        <f>ROUND(E82*F82,2)</f>
        <v>2580</v>
      </c>
    </row>
    <row r="83" spans="1:7" ht="22.5" x14ac:dyDescent="0.25">
      <c r="A83" s="9" t="s">
        <v>156</v>
      </c>
      <c r="B83" s="9" t="s">
        <v>16</v>
      </c>
      <c r="C83" s="9" t="s">
        <v>17</v>
      </c>
      <c r="D83" s="16" t="s">
        <v>157</v>
      </c>
      <c r="E83" s="10">
        <v>895</v>
      </c>
      <c r="F83" s="10">
        <v>1.85</v>
      </c>
      <c r="G83" s="11">
        <f>ROUND(E83*F83,2)</f>
        <v>1655.75</v>
      </c>
    </row>
    <row r="84" spans="1:7" ht="22.5" x14ac:dyDescent="0.25">
      <c r="A84" s="9" t="s">
        <v>158</v>
      </c>
      <c r="B84" s="9" t="s">
        <v>16</v>
      </c>
      <c r="C84" s="9" t="s">
        <v>17</v>
      </c>
      <c r="D84" s="16" t="s">
        <v>159</v>
      </c>
      <c r="E84" s="10">
        <v>85</v>
      </c>
      <c r="F84" s="10">
        <v>3.3</v>
      </c>
      <c r="G84" s="11">
        <f>ROUND(E84*F84,2)</f>
        <v>280.5</v>
      </c>
    </row>
    <row r="85" spans="1:7" ht="22.5" x14ac:dyDescent="0.25">
      <c r="A85" s="9" t="s">
        <v>160</v>
      </c>
      <c r="B85" s="9" t="s">
        <v>16</v>
      </c>
      <c r="C85" s="9" t="s">
        <v>17</v>
      </c>
      <c r="D85" s="16" t="s">
        <v>157</v>
      </c>
      <c r="E85" s="10">
        <v>1265</v>
      </c>
      <c r="F85" s="10">
        <v>2.25</v>
      </c>
      <c r="G85" s="11">
        <f>ROUND(E85*F85,2)</f>
        <v>2846.25</v>
      </c>
    </row>
    <row r="86" spans="1:7" ht="22.5" x14ac:dyDescent="0.25">
      <c r="A86" s="9" t="s">
        <v>161</v>
      </c>
      <c r="B86" s="9" t="s">
        <v>16</v>
      </c>
      <c r="C86" s="9" t="s">
        <v>17</v>
      </c>
      <c r="D86" s="16" t="s">
        <v>157</v>
      </c>
      <c r="E86" s="10">
        <v>75</v>
      </c>
      <c r="F86" s="10">
        <v>2.85</v>
      </c>
      <c r="G86" s="11">
        <f>ROUND(E86*F86,2)</f>
        <v>213.75</v>
      </c>
    </row>
    <row r="87" spans="1:7" ht="22.5" x14ac:dyDescent="0.25">
      <c r="A87" s="9" t="s">
        <v>162</v>
      </c>
      <c r="B87" s="9" t="s">
        <v>16</v>
      </c>
      <c r="C87" s="9" t="s">
        <v>17</v>
      </c>
      <c r="D87" s="16" t="s">
        <v>159</v>
      </c>
      <c r="E87" s="10">
        <v>450</v>
      </c>
      <c r="F87" s="10">
        <v>3.95</v>
      </c>
      <c r="G87" s="11">
        <f>ROUND(E87*F87,2)</f>
        <v>1777.5</v>
      </c>
    </row>
    <row r="88" spans="1:7" ht="22.5" x14ac:dyDescent="0.25">
      <c r="A88" s="9" t="s">
        <v>163</v>
      </c>
      <c r="B88" s="9" t="s">
        <v>16</v>
      </c>
      <c r="C88" s="9" t="s">
        <v>17</v>
      </c>
      <c r="D88" s="16" t="s">
        <v>159</v>
      </c>
      <c r="E88" s="10">
        <v>150</v>
      </c>
      <c r="F88" s="10">
        <v>5.78</v>
      </c>
      <c r="G88" s="11">
        <f>ROUND(E88*F88,2)</f>
        <v>867</v>
      </c>
    </row>
    <row r="89" spans="1:7" ht="22.5" x14ac:dyDescent="0.25">
      <c r="A89" s="9" t="s">
        <v>164</v>
      </c>
      <c r="B89" s="9" t="s">
        <v>16</v>
      </c>
      <c r="C89" s="9" t="s">
        <v>17</v>
      </c>
      <c r="D89" s="16" t="s">
        <v>159</v>
      </c>
      <c r="E89" s="10">
        <v>110</v>
      </c>
      <c r="F89" s="10">
        <v>8.7200000000000006</v>
      </c>
      <c r="G89" s="11">
        <f>ROUND(E89*F89,2)</f>
        <v>959.2</v>
      </c>
    </row>
    <row r="90" spans="1:7" ht="22.5" x14ac:dyDescent="0.25">
      <c r="A90" s="9" t="s">
        <v>165</v>
      </c>
      <c r="B90" s="9" t="s">
        <v>16</v>
      </c>
      <c r="C90" s="9" t="s">
        <v>43</v>
      </c>
      <c r="D90" s="16" t="s">
        <v>166</v>
      </c>
      <c r="E90" s="10">
        <v>3</v>
      </c>
      <c r="F90" s="10">
        <v>145</v>
      </c>
      <c r="G90" s="11">
        <f>ROUND(E90*F90,2)</f>
        <v>435</v>
      </c>
    </row>
    <row r="91" spans="1:7" x14ac:dyDescent="0.25">
      <c r="A91" s="9" t="s">
        <v>167</v>
      </c>
      <c r="B91" s="9" t="s">
        <v>16</v>
      </c>
      <c r="C91" s="9" t="s">
        <v>43</v>
      </c>
      <c r="D91" s="16" t="s">
        <v>168</v>
      </c>
      <c r="E91" s="10">
        <v>1</v>
      </c>
      <c r="F91" s="10">
        <v>340.89</v>
      </c>
      <c r="G91" s="11">
        <f>ROUND(E91*F91,2)</f>
        <v>340.89</v>
      </c>
    </row>
    <row r="92" spans="1:7" x14ac:dyDescent="0.25">
      <c r="A92" s="12"/>
      <c r="B92" s="12"/>
      <c r="C92" s="12"/>
      <c r="D92" s="17" t="s">
        <v>169</v>
      </c>
      <c r="E92" s="10">
        <v>1</v>
      </c>
      <c r="F92" s="8">
        <f>SUM(G56:G91)</f>
        <v>34863.879999999997</v>
      </c>
      <c r="G92" s="8">
        <f>ROUND(F92*E92,2)</f>
        <v>34863.879999999997</v>
      </c>
    </row>
    <row r="93" spans="1:7" ht="0.95" customHeight="1" x14ac:dyDescent="0.25">
      <c r="A93" s="13"/>
      <c r="B93" s="13"/>
      <c r="C93" s="13"/>
      <c r="D93" s="18"/>
      <c r="E93" s="13"/>
      <c r="F93" s="13"/>
      <c r="G93" s="13"/>
    </row>
    <row r="94" spans="1:7" x14ac:dyDescent="0.25">
      <c r="A94" s="20" t="s">
        <v>170</v>
      </c>
      <c r="B94" s="20" t="s">
        <v>11</v>
      </c>
      <c r="C94" s="20" t="s">
        <v>0</v>
      </c>
      <c r="D94" s="21" t="s">
        <v>171</v>
      </c>
      <c r="E94" s="8">
        <f>E96</f>
        <v>1</v>
      </c>
      <c r="F94" s="8">
        <f>F96</f>
        <v>2550</v>
      </c>
      <c r="G94" s="8">
        <f>G96</f>
        <v>2550</v>
      </c>
    </row>
    <row r="95" spans="1:7" x14ac:dyDescent="0.25">
      <c r="A95" s="9" t="s">
        <v>172</v>
      </c>
      <c r="B95" s="9" t="s">
        <v>16</v>
      </c>
      <c r="C95" s="9" t="s">
        <v>46</v>
      </c>
      <c r="D95" s="16" t="s">
        <v>173</v>
      </c>
      <c r="E95" s="10">
        <v>1</v>
      </c>
      <c r="F95" s="10">
        <v>2550</v>
      </c>
      <c r="G95" s="11">
        <f>ROUND(E95*F95,2)</f>
        <v>2550</v>
      </c>
    </row>
    <row r="96" spans="1:7" x14ac:dyDescent="0.25">
      <c r="A96" s="12"/>
      <c r="B96" s="12"/>
      <c r="C96" s="12"/>
      <c r="D96" s="17" t="s">
        <v>174</v>
      </c>
      <c r="E96" s="10">
        <v>1</v>
      </c>
      <c r="F96" s="8">
        <f>G95</f>
        <v>2550</v>
      </c>
      <c r="G96" s="8">
        <f>ROUND(F96*E96,2)</f>
        <v>2550</v>
      </c>
    </row>
    <row r="97" spans="1:7" ht="0.95" customHeight="1" x14ac:dyDescent="0.25">
      <c r="A97" s="13"/>
      <c r="B97" s="13"/>
      <c r="C97" s="13"/>
      <c r="D97" s="18"/>
      <c r="E97" s="13"/>
      <c r="F97" s="13"/>
      <c r="G97" s="13"/>
    </row>
    <row r="98" spans="1:7" ht="22.5" x14ac:dyDescent="0.25">
      <c r="A98" s="20" t="s">
        <v>175</v>
      </c>
      <c r="B98" s="20" t="s">
        <v>11</v>
      </c>
      <c r="C98" s="20" t="s">
        <v>0</v>
      </c>
      <c r="D98" s="21" t="s">
        <v>176</v>
      </c>
      <c r="E98" s="8">
        <f>E112</f>
        <v>1</v>
      </c>
      <c r="F98" s="8">
        <f>F112</f>
        <v>8486.7999999999993</v>
      </c>
      <c r="G98" s="8">
        <f>G112</f>
        <v>8486.7999999999993</v>
      </c>
    </row>
    <row r="99" spans="1:7" ht="22.5" x14ac:dyDescent="0.25">
      <c r="A99" s="9" t="s">
        <v>177</v>
      </c>
      <c r="B99" s="9" t="s">
        <v>16</v>
      </c>
      <c r="C99" s="9" t="s">
        <v>43</v>
      </c>
      <c r="D99" s="16" t="s">
        <v>178</v>
      </c>
      <c r="E99" s="10">
        <v>2</v>
      </c>
      <c r="F99" s="10">
        <v>611</v>
      </c>
      <c r="G99" s="11">
        <f>ROUND(E99*F99,2)</f>
        <v>1222</v>
      </c>
    </row>
    <row r="100" spans="1:7" ht="22.5" x14ac:dyDescent="0.25">
      <c r="A100" s="9" t="s">
        <v>179</v>
      </c>
      <c r="B100" s="9" t="s">
        <v>16</v>
      </c>
      <c r="C100" s="9" t="s">
        <v>43</v>
      </c>
      <c r="D100" s="16" t="s">
        <v>180</v>
      </c>
      <c r="E100" s="10">
        <v>1</v>
      </c>
      <c r="F100" s="10">
        <v>1647</v>
      </c>
      <c r="G100" s="11">
        <f>ROUND(E100*F100,2)</f>
        <v>1647</v>
      </c>
    </row>
    <row r="101" spans="1:7" ht="22.5" x14ac:dyDescent="0.25">
      <c r="A101" s="9" t="s">
        <v>181</v>
      </c>
      <c r="B101" s="9" t="s">
        <v>16</v>
      </c>
      <c r="C101" s="9" t="s">
        <v>43</v>
      </c>
      <c r="D101" s="16" t="s">
        <v>182</v>
      </c>
      <c r="E101" s="10">
        <v>2</v>
      </c>
      <c r="F101" s="10">
        <v>215.65</v>
      </c>
      <c r="G101" s="11">
        <f>ROUND(E101*F101,2)</f>
        <v>431.3</v>
      </c>
    </row>
    <row r="102" spans="1:7" ht="22.5" x14ac:dyDescent="0.25">
      <c r="A102" s="9" t="s">
        <v>183</v>
      </c>
      <c r="B102" s="9" t="s">
        <v>16</v>
      </c>
      <c r="C102" s="9" t="s">
        <v>43</v>
      </c>
      <c r="D102" s="16" t="s">
        <v>184</v>
      </c>
      <c r="E102" s="10">
        <v>1</v>
      </c>
      <c r="F102" s="10">
        <v>208.65</v>
      </c>
      <c r="G102" s="11">
        <f>ROUND(E102*F102,2)</f>
        <v>208.65</v>
      </c>
    </row>
    <row r="103" spans="1:7" ht="22.5" x14ac:dyDescent="0.25">
      <c r="A103" s="9" t="s">
        <v>185</v>
      </c>
      <c r="B103" s="9" t="s">
        <v>16</v>
      </c>
      <c r="C103" s="9" t="s">
        <v>43</v>
      </c>
      <c r="D103" s="16" t="s">
        <v>186</v>
      </c>
      <c r="E103" s="10">
        <v>1</v>
      </c>
      <c r="F103" s="10">
        <v>366.8</v>
      </c>
      <c r="G103" s="11">
        <f>ROUND(E103*F103,2)</f>
        <v>366.8</v>
      </c>
    </row>
    <row r="104" spans="1:7" ht="22.5" x14ac:dyDescent="0.25">
      <c r="A104" s="9" t="s">
        <v>187</v>
      </c>
      <c r="B104" s="9" t="s">
        <v>16</v>
      </c>
      <c r="C104" s="9" t="s">
        <v>43</v>
      </c>
      <c r="D104" s="16" t="s">
        <v>188</v>
      </c>
      <c r="E104" s="10">
        <v>1</v>
      </c>
      <c r="F104" s="10">
        <v>800</v>
      </c>
      <c r="G104" s="11">
        <f>ROUND(E104*F104,2)</f>
        <v>800</v>
      </c>
    </row>
    <row r="105" spans="1:7" ht="22.5" x14ac:dyDescent="0.25">
      <c r="A105" s="9" t="s">
        <v>189</v>
      </c>
      <c r="B105" s="9" t="s">
        <v>16</v>
      </c>
      <c r="C105" s="9" t="s">
        <v>43</v>
      </c>
      <c r="D105" s="16" t="s">
        <v>190</v>
      </c>
      <c r="E105" s="10">
        <v>2</v>
      </c>
      <c r="F105" s="10">
        <v>279</v>
      </c>
      <c r="G105" s="11">
        <f>ROUND(E105*F105,2)</f>
        <v>558</v>
      </c>
    </row>
    <row r="106" spans="1:7" ht="22.5" x14ac:dyDescent="0.25">
      <c r="A106" s="9" t="s">
        <v>191</v>
      </c>
      <c r="B106" s="9" t="s">
        <v>16</v>
      </c>
      <c r="C106" s="9" t="s">
        <v>43</v>
      </c>
      <c r="D106" s="16" t="s">
        <v>192</v>
      </c>
      <c r="E106" s="10">
        <v>2</v>
      </c>
      <c r="F106" s="10">
        <v>288.89999999999998</v>
      </c>
      <c r="G106" s="11">
        <f>ROUND(E106*F106,2)</f>
        <v>577.79999999999995</v>
      </c>
    </row>
    <row r="107" spans="1:7" ht="22.5" x14ac:dyDescent="0.25">
      <c r="A107" s="9" t="s">
        <v>193</v>
      </c>
      <c r="B107" s="9" t="s">
        <v>16</v>
      </c>
      <c r="C107" s="9" t="s">
        <v>43</v>
      </c>
      <c r="D107" s="16" t="s">
        <v>194</v>
      </c>
      <c r="E107" s="10">
        <v>1</v>
      </c>
      <c r="F107" s="10">
        <v>273.75</v>
      </c>
      <c r="G107" s="11">
        <f>ROUND(E107*F107,2)</f>
        <v>273.75</v>
      </c>
    </row>
    <row r="108" spans="1:7" ht="22.5" x14ac:dyDescent="0.25">
      <c r="A108" s="9" t="s">
        <v>195</v>
      </c>
      <c r="B108" s="9" t="s">
        <v>16</v>
      </c>
      <c r="C108" s="9" t="s">
        <v>46</v>
      </c>
      <c r="D108" s="16" t="s">
        <v>196</v>
      </c>
      <c r="E108" s="10">
        <v>1</v>
      </c>
      <c r="F108" s="10">
        <v>160.5</v>
      </c>
      <c r="G108" s="11">
        <f>ROUND(E108*F108,2)</f>
        <v>160.5</v>
      </c>
    </row>
    <row r="109" spans="1:7" ht="22.5" x14ac:dyDescent="0.25">
      <c r="A109" s="9" t="s">
        <v>197</v>
      </c>
      <c r="B109" s="9" t="s">
        <v>16</v>
      </c>
      <c r="C109" s="9" t="s">
        <v>43</v>
      </c>
      <c r="D109" s="16" t="s">
        <v>198</v>
      </c>
      <c r="E109" s="10">
        <v>2</v>
      </c>
      <c r="F109" s="10">
        <v>400</v>
      </c>
      <c r="G109" s="11">
        <f>ROUND(E109*F109,2)</f>
        <v>800</v>
      </c>
    </row>
    <row r="110" spans="1:7" ht="22.5" x14ac:dyDescent="0.25">
      <c r="A110" s="9" t="s">
        <v>199</v>
      </c>
      <c r="B110" s="9" t="s">
        <v>16</v>
      </c>
      <c r="C110" s="9" t="s">
        <v>43</v>
      </c>
      <c r="D110" s="16" t="s">
        <v>200</v>
      </c>
      <c r="E110" s="10">
        <v>1</v>
      </c>
      <c r="F110" s="10">
        <v>1200</v>
      </c>
      <c r="G110" s="11">
        <f>ROUND(E110*F110,2)</f>
        <v>1200</v>
      </c>
    </row>
    <row r="111" spans="1:7" ht="22.5" x14ac:dyDescent="0.25">
      <c r="A111" s="9" t="s">
        <v>201</v>
      </c>
      <c r="B111" s="9" t="s">
        <v>16</v>
      </c>
      <c r="C111" s="9" t="s">
        <v>43</v>
      </c>
      <c r="D111" s="16" t="s">
        <v>202</v>
      </c>
      <c r="E111" s="10">
        <v>1</v>
      </c>
      <c r="F111" s="10">
        <v>241</v>
      </c>
      <c r="G111" s="11">
        <f>ROUND(E111*F111,2)</f>
        <v>241</v>
      </c>
    </row>
    <row r="112" spans="1:7" x14ac:dyDescent="0.25">
      <c r="A112" s="12"/>
      <c r="B112" s="12"/>
      <c r="C112" s="12"/>
      <c r="D112" s="17" t="s">
        <v>203</v>
      </c>
      <c r="E112" s="10">
        <v>1</v>
      </c>
      <c r="F112" s="8">
        <f>SUM(G99:G111)</f>
        <v>8486.7999999999993</v>
      </c>
      <c r="G112" s="8">
        <f>ROUND(F112*E112,2)</f>
        <v>8486.7999999999993</v>
      </c>
    </row>
    <row r="113" spans="1:7" ht="0.95" customHeight="1" x14ac:dyDescent="0.25">
      <c r="A113" s="13"/>
      <c r="B113" s="13"/>
      <c r="C113" s="13"/>
      <c r="D113" s="18"/>
      <c r="E113" s="13"/>
      <c r="F113" s="13"/>
      <c r="G113" s="13"/>
    </row>
    <row r="114" spans="1:7" x14ac:dyDescent="0.25">
      <c r="A114" s="20" t="s">
        <v>204</v>
      </c>
      <c r="B114" s="20" t="s">
        <v>11</v>
      </c>
      <c r="C114" s="20" t="s">
        <v>0</v>
      </c>
      <c r="D114" s="21" t="s">
        <v>205</v>
      </c>
      <c r="E114" s="8">
        <f>E120</f>
        <v>1</v>
      </c>
      <c r="F114" s="8">
        <f>F120</f>
        <v>6790.2999999999993</v>
      </c>
      <c r="G114" s="8">
        <f>G120</f>
        <v>6790.3</v>
      </c>
    </row>
    <row r="115" spans="1:7" ht="22.5" x14ac:dyDescent="0.25">
      <c r="A115" s="9" t="s">
        <v>206</v>
      </c>
      <c r="B115" s="9" t="s">
        <v>16</v>
      </c>
      <c r="C115" s="9" t="s">
        <v>23</v>
      </c>
      <c r="D115" s="16" t="s">
        <v>207</v>
      </c>
      <c r="E115" s="10">
        <v>35</v>
      </c>
      <c r="F115" s="10">
        <v>164</v>
      </c>
      <c r="G115" s="11">
        <f>ROUND(E115*F115,2)</f>
        <v>5740</v>
      </c>
    </row>
    <row r="116" spans="1:7" ht="22.5" x14ac:dyDescent="0.25">
      <c r="A116" s="9" t="s">
        <v>208</v>
      </c>
      <c r="B116" s="9" t="s">
        <v>16</v>
      </c>
      <c r="C116" s="9" t="s">
        <v>43</v>
      </c>
      <c r="D116" s="16" t="s">
        <v>209</v>
      </c>
      <c r="E116" s="10">
        <v>5</v>
      </c>
      <c r="F116" s="10">
        <v>81.239999999999995</v>
      </c>
      <c r="G116" s="11">
        <f>ROUND(E116*F116,2)</f>
        <v>406.2</v>
      </c>
    </row>
    <row r="117" spans="1:7" ht="22.5" x14ac:dyDescent="0.25">
      <c r="A117" s="9" t="s">
        <v>210</v>
      </c>
      <c r="B117" s="9" t="s">
        <v>16</v>
      </c>
      <c r="C117" s="9" t="s">
        <v>43</v>
      </c>
      <c r="D117" s="16" t="s">
        <v>211</v>
      </c>
      <c r="E117" s="10">
        <v>3</v>
      </c>
      <c r="F117" s="10">
        <v>122.9</v>
      </c>
      <c r="G117" s="11">
        <f>ROUND(E117*F117,2)</f>
        <v>368.7</v>
      </c>
    </row>
    <row r="118" spans="1:7" ht="22.5" x14ac:dyDescent="0.25">
      <c r="A118" s="9" t="s">
        <v>212</v>
      </c>
      <c r="B118" s="9" t="s">
        <v>16</v>
      </c>
      <c r="C118" s="9" t="s">
        <v>43</v>
      </c>
      <c r="D118" s="16" t="s">
        <v>213</v>
      </c>
      <c r="E118" s="10">
        <v>8</v>
      </c>
      <c r="F118" s="10">
        <v>15.3</v>
      </c>
      <c r="G118" s="11">
        <f>ROUND(E118*F118,2)</f>
        <v>122.4</v>
      </c>
    </row>
    <row r="119" spans="1:7" ht="22.5" x14ac:dyDescent="0.25">
      <c r="A119" s="9" t="s">
        <v>214</v>
      </c>
      <c r="B119" s="9" t="s">
        <v>16</v>
      </c>
      <c r="C119" s="9" t="s">
        <v>43</v>
      </c>
      <c r="D119" s="16" t="s">
        <v>215</v>
      </c>
      <c r="E119" s="10">
        <v>10</v>
      </c>
      <c r="F119" s="10">
        <v>15.3</v>
      </c>
      <c r="G119" s="11">
        <f>ROUND(E119*F119,2)</f>
        <v>153</v>
      </c>
    </row>
    <row r="120" spans="1:7" x14ac:dyDescent="0.25">
      <c r="A120" s="12"/>
      <c r="B120" s="12"/>
      <c r="C120" s="12"/>
      <c r="D120" s="17" t="s">
        <v>216</v>
      </c>
      <c r="E120" s="10">
        <v>1</v>
      </c>
      <c r="F120" s="8">
        <f>SUM(G115:G119)</f>
        <v>6790.2999999999993</v>
      </c>
      <c r="G120" s="8">
        <f>ROUND(F120*E120,2)</f>
        <v>6790.3</v>
      </c>
    </row>
    <row r="121" spans="1:7" ht="0.95" customHeight="1" x14ac:dyDescent="0.25">
      <c r="A121" s="13"/>
      <c r="B121" s="13"/>
      <c r="C121" s="13"/>
      <c r="D121" s="18"/>
      <c r="E121" s="13"/>
      <c r="F121" s="13"/>
      <c r="G121" s="13"/>
    </row>
    <row r="122" spans="1:7" x14ac:dyDescent="0.25">
      <c r="A122" s="20" t="s">
        <v>217</v>
      </c>
      <c r="B122" s="20" t="s">
        <v>11</v>
      </c>
      <c r="C122" s="20" t="s">
        <v>0</v>
      </c>
      <c r="D122" s="21" t="s">
        <v>218</v>
      </c>
      <c r="E122" s="8">
        <f>E128</f>
        <v>1</v>
      </c>
      <c r="F122" s="8">
        <f>F128</f>
        <v>13133.619999999999</v>
      </c>
      <c r="G122" s="8">
        <f>G128</f>
        <v>13133.62</v>
      </c>
    </row>
    <row r="123" spans="1:7" ht="22.5" x14ac:dyDescent="0.25">
      <c r="A123" s="9" t="s">
        <v>219</v>
      </c>
      <c r="B123" s="9" t="s">
        <v>16</v>
      </c>
      <c r="C123" s="9" t="s">
        <v>23</v>
      </c>
      <c r="D123" s="16" t="s">
        <v>220</v>
      </c>
      <c r="E123" s="10">
        <v>295.67</v>
      </c>
      <c r="F123" s="10">
        <v>18.420000000000002</v>
      </c>
      <c r="G123" s="11">
        <f>ROUND(E123*F123,2)</f>
        <v>5446.24</v>
      </c>
    </row>
    <row r="124" spans="1:7" ht="22.5" x14ac:dyDescent="0.25">
      <c r="A124" s="9" t="s">
        <v>221</v>
      </c>
      <c r="B124" s="9" t="s">
        <v>16</v>
      </c>
      <c r="C124" s="9" t="s">
        <v>23</v>
      </c>
      <c r="D124" s="16" t="s">
        <v>222</v>
      </c>
      <c r="E124" s="10">
        <v>202.58</v>
      </c>
      <c r="F124" s="10">
        <v>15.36</v>
      </c>
      <c r="G124" s="11">
        <f>ROUND(E124*F124,2)</f>
        <v>3111.63</v>
      </c>
    </row>
    <row r="125" spans="1:7" ht="22.5" x14ac:dyDescent="0.25">
      <c r="A125" s="9" t="s">
        <v>223</v>
      </c>
      <c r="B125" s="9" t="s">
        <v>16</v>
      </c>
      <c r="C125" s="9" t="s">
        <v>23</v>
      </c>
      <c r="D125" s="16" t="s">
        <v>224</v>
      </c>
      <c r="E125" s="10">
        <v>333.89</v>
      </c>
      <c r="F125" s="10">
        <v>10.119999999999999</v>
      </c>
      <c r="G125" s="11">
        <f>ROUND(E125*F125,2)</f>
        <v>3378.97</v>
      </c>
    </row>
    <row r="126" spans="1:7" ht="22.5" x14ac:dyDescent="0.25">
      <c r="A126" s="9" t="s">
        <v>225</v>
      </c>
      <c r="B126" s="9" t="s">
        <v>16</v>
      </c>
      <c r="C126" s="9" t="s">
        <v>23</v>
      </c>
      <c r="D126" s="16" t="s">
        <v>226</v>
      </c>
      <c r="E126" s="10">
        <v>52.56</v>
      </c>
      <c r="F126" s="10">
        <v>19.25</v>
      </c>
      <c r="G126" s="11">
        <f>ROUND(E126*F126,2)</f>
        <v>1011.78</v>
      </c>
    </row>
    <row r="127" spans="1:7" ht="22.5" x14ac:dyDescent="0.25">
      <c r="A127" s="9" t="s">
        <v>227</v>
      </c>
      <c r="B127" s="9" t="s">
        <v>16</v>
      </c>
      <c r="C127" s="9" t="s">
        <v>23</v>
      </c>
      <c r="D127" s="16" t="s">
        <v>228</v>
      </c>
      <c r="E127" s="10">
        <v>10</v>
      </c>
      <c r="F127" s="10">
        <v>18.5</v>
      </c>
      <c r="G127" s="11">
        <f>ROUND(E127*F127,2)</f>
        <v>185</v>
      </c>
    </row>
    <row r="128" spans="1:7" x14ac:dyDescent="0.25">
      <c r="A128" s="12"/>
      <c r="B128" s="12"/>
      <c r="C128" s="12"/>
      <c r="D128" s="17" t="s">
        <v>229</v>
      </c>
      <c r="E128" s="10">
        <v>1</v>
      </c>
      <c r="F128" s="8">
        <f>SUM(G123:G127)</f>
        <v>13133.619999999999</v>
      </c>
      <c r="G128" s="8">
        <f>ROUND(F128*E128,2)</f>
        <v>13133.62</v>
      </c>
    </row>
    <row r="129" spans="1:7" ht="0.95" customHeight="1" x14ac:dyDescent="0.25">
      <c r="A129" s="13"/>
      <c r="B129" s="13"/>
      <c r="C129" s="13"/>
      <c r="D129" s="18"/>
      <c r="E129" s="13"/>
      <c r="F129" s="13"/>
      <c r="G129" s="13"/>
    </row>
    <row r="130" spans="1:7" x14ac:dyDescent="0.25">
      <c r="A130" s="20" t="s">
        <v>230</v>
      </c>
      <c r="B130" s="20" t="s">
        <v>11</v>
      </c>
      <c r="C130" s="20" t="s">
        <v>0</v>
      </c>
      <c r="D130" s="21" t="s">
        <v>231</v>
      </c>
      <c r="E130" s="8">
        <f>E132</f>
        <v>1</v>
      </c>
      <c r="F130" s="8">
        <f>F132</f>
        <v>580.76</v>
      </c>
      <c r="G130" s="8">
        <f>G132</f>
        <v>580.76</v>
      </c>
    </row>
    <row r="131" spans="1:7" ht="22.5" x14ac:dyDescent="0.25">
      <c r="A131" s="9" t="s">
        <v>232</v>
      </c>
      <c r="B131" s="9" t="s">
        <v>16</v>
      </c>
      <c r="C131" s="9" t="s">
        <v>43</v>
      </c>
      <c r="D131" s="16" t="s">
        <v>233</v>
      </c>
      <c r="E131" s="10">
        <v>1</v>
      </c>
      <c r="F131" s="10">
        <v>580.76</v>
      </c>
      <c r="G131" s="11">
        <f>ROUND(E131*F131,2)</f>
        <v>580.76</v>
      </c>
    </row>
    <row r="132" spans="1:7" x14ac:dyDescent="0.25">
      <c r="A132" s="12"/>
      <c r="B132" s="12"/>
      <c r="C132" s="12"/>
      <c r="D132" s="17" t="s">
        <v>234</v>
      </c>
      <c r="E132" s="10">
        <v>1</v>
      </c>
      <c r="F132" s="8">
        <f>G131</f>
        <v>580.76</v>
      </c>
      <c r="G132" s="8">
        <f>ROUND(F132*E132,2)</f>
        <v>580.76</v>
      </c>
    </row>
    <row r="133" spans="1:7" ht="0.95" customHeight="1" x14ac:dyDescent="0.25">
      <c r="A133" s="13"/>
      <c r="B133" s="13"/>
      <c r="C133" s="13"/>
      <c r="D133" s="18"/>
      <c r="E133" s="13"/>
      <c r="F133" s="13"/>
      <c r="G133" s="13"/>
    </row>
    <row r="134" spans="1:7" x14ac:dyDescent="0.25">
      <c r="A134" s="20" t="s">
        <v>235</v>
      </c>
      <c r="B134" s="20" t="s">
        <v>11</v>
      </c>
      <c r="C134" s="20" t="s">
        <v>0</v>
      </c>
      <c r="D134" s="21" t="s">
        <v>236</v>
      </c>
      <c r="E134" s="8">
        <f>E145</f>
        <v>1</v>
      </c>
      <c r="F134" s="8">
        <f>F145</f>
        <v>848.85</v>
      </c>
      <c r="G134" s="8">
        <f>G145</f>
        <v>848.85</v>
      </c>
    </row>
    <row r="135" spans="1:7" x14ac:dyDescent="0.25">
      <c r="A135" s="22" t="s">
        <v>237</v>
      </c>
      <c r="B135" s="22" t="s">
        <v>11</v>
      </c>
      <c r="C135" s="22" t="s">
        <v>0</v>
      </c>
      <c r="D135" s="23" t="s">
        <v>238</v>
      </c>
      <c r="E135" s="8">
        <f>E143</f>
        <v>1</v>
      </c>
      <c r="F135" s="8">
        <f>F143</f>
        <v>848.85</v>
      </c>
      <c r="G135" s="8">
        <f>G143</f>
        <v>848.85</v>
      </c>
    </row>
    <row r="136" spans="1:7" ht="22.5" x14ac:dyDescent="0.25">
      <c r="A136" s="9" t="s">
        <v>239</v>
      </c>
      <c r="B136" s="9" t="s">
        <v>16</v>
      </c>
      <c r="C136" s="9" t="s">
        <v>43</v>
      </c>
      <c r="D136" s="16" t="s">
        <v>240</v>
      </c>
      <c r="E136" s="10">
        <v>2</v>
      </c>
      <c r="F136" s="10">
        <v>43.26</v>
      </c>
      <c r="G136" s="11">
        <f>ROUND(E136*F136,2)</f>
        <v>86.52</v>
      </c>
    </row>
    <row r="137" spans="1:7" ht="22.5" x14ac:dyDescent="0.25">
      <c r="A137" s="9" t="s">
        <v>241</v>
      </c>
      <c r="B137" s="9" t="s">
        <v>16</v>
      </c>
      <c r="C137" s="9" t="s">
        <v>43</v>
      </c>
      <c r="D137" s="16" t="s">
        <v>242</v>
      </c>
      <c r="E137" s="10">
        <v>2</v>
      </c>
      <c r="F137" s="10">
        <v>56.65</v>
      </c>
      <c r="G137" s="11">
        <f>ROUND(E137*F137,2)</f>
        <v>113.3</v>
      </c>
    </row>
    <row r="138" spans="1:7" ht="22.5" x14ac:dyDescent="0.25">
      <c r="A138" s="9" t="s">
        <v>243</v>
      </c>
      <c r="B138" s="9" t="s">
        <v>16</v>
      </c>
      <c r="C138" s="9" t="s">
        <v>43</v>
      </c>
      <c r="D138" s="16" t="s">
        <v>244</v>
      </c>
      <c r="E138" s="10">
        <v>2</v>
      </c>
      <c r="F138" s="10">
        <v>70.040000000000006</v>
      </c>
      <c r="G138" s="11">
        <f>ROUND(E138*F138,2)</f>
        <v>140.08000000000001</v>
      </c>
    </row>
    <row r="139" spans="1:7" ht="22.5" x14ac:dyDescent="0.25">
      <c r="A139" s="9" t="s">
        <v>245</v>
      </c>
      <c r="B139" s="9" t="s">
        <v>16</v>
      </c>
      <c r="C139" s="9" t="s">
        <v>43</v>
      </c>
      <c r="D139" s="16" t="s">
        <v>246</v>
      </c>
      <c r="E139" s="10">
        <v>2</v>
      </c>
      <c r="F139" s="10">
        <v>77.25</v>
      </c>
      <c r="G139" s="11">
        <f>ROUND(E139*F139,2)</f>
        <v>154.5</v>
      </c>
    </row>
    <row r="140" spans="1:7" x14ac:dyDescent="0.25">
      <c r="A140" s="9" t="s">
        <v>247</v>
      </c>
      <c r="B140" s="9" t="s">
        <v>16</v>
      </c>
      <c r="C140" s="9" t="s">
        <v>43</v>
      </c>
      <c r="D140" s="16" t="s">
        <v>248</v>
      </c>
      <c r="E140" s="10">
        <v>2</v>
      </c>
      <c r="F140" s="10">
        <v>36.049999999999997</v>
      </c>
      <c r="G140" s="11">
        <f>ROUND(E140*F140,2)</f>
        <v>72.099999999999994</v>
      </c>
    </row>
    <row r="141" spans="1:7" ht="22.5" x14ac:dyDescent="0.25">
      <c r="A141" s="9" t="s">
        <v>249</v>
      </c>
      <c r="B141" s="9" t="s">
        <v>16</v>
      </c>
      <c r="C141" s="9" t="s">
        <v>43</v>
      </c>
      <c r="D141" s="16" t="s">
        <v>250</v>
      </c>
      <c r="E141" s="10">
        <v>1</v>
      </c>
      <c r="F141" s="10">
        <v>97.85</v>
      </c>
      <c r="G141" s="11">
        <f>ROUND(E141*F141,2)</f>
        <v>97.85</v>
      </c>
    </row>
    <row r="142" spans="1:7" ht="22.5" x14ac:dyDescent="0.25">
      <c r="A142" s="9" t="s">
        <v>251</v>
      </c>
      <c r="B142" s="9" t="s">
        <v>16</v>
      </c>
      <c r="C142" s="9" t="s">
        <v>43</v>
      </c>
      <c r="D142" s="16" t="s">
        <v>252</v>
      </c>
      <c r="E142" s="10">
        <v>1</v>
      </c>
      <c r="F142" s="10">
        <v>184.5</v>
      </c>
      <c r="G142" s="11">
        <f>ROUND(E142*F142,2)</f>
        <v>184.5</v>
      </c>
    </row>
    <row r="143" spans="1:7" x14ac:dyDescent="0.25">
      <c r="A143" s="12"/>
      <c r="B143" s="12"/>
      <c r="C143" s="12"/>
      <c r="D143" s="17" t="s">
        <v>253</v>
      </c>
      <c r="E143" s="10">
        <v>1</v>
      </c>
      <c r="F143" s="8">
        <f>SUM(G136:G142)</f>
        <v>848.85</v>
      </c>
      <c r="G143" s="8">
        <f>ROUND(F143*E143,2)</f>
        <v>848.85</v>
      </c>
    </row>
    <row r="144" spans="1:7" ht="0.95" customHeight="1" x14ac:dyDescent="0.25">
      <c r="A144" s="13"/>
      <c r="B144" s="13"/>
      <c r="C144" s="13"/>
      <c r="D144" s="18"/>
      <c r="E144" s="13"/>
      <c r="F144" s="13"/>
      <c r="G144" s="13"/>
    </row>
    <row r="145" spans="1:7" x14ac:dyDescent="0.25">
      <c r="A145" s="12"/>
      <c r="B145" s="12"/>
      <c r="C145" s="12"/>
      <c r="D145" s="17" t="s">
        <v>254</v>
      </c>
      <c r="E145" s="10">
        <v>1</v>
      </c>
      <c r="F145" s="8">
        <f>G143</f>
        <v>848.85</v>
      </c>
      <c r="G145" s="8">
        <f>ROUND(F145*E145,2)</f>
        <v>848.85</v>
      </c>
    </row>
    <row r="146" spans="1:7" ht="0.95" customHeight="1" x14ac:dyDescent="0.25">
      <c r="A146" s="13"/>
      <c r="B146" s="13"/>
      <c r="C146" s="13"/>
      <c r="D146" s="18"/>
      <c r="E146" s="13"/>
      <c r="F146" s="13"/>
      <c r="G146" s="13"/>
    </row>
    <row r="147" spans="1:7" x14ac:dyDescent="0.25">
      <c r="A147" s="20" t="s">
        <v>255</v>
      </c>
      <c r="B147" s="20" t="s">
        <v>11</v>
      </c>
      <c r="C147" s="20" t="s">
        <v>0</v>
      </c>
      <c r="D147" s="21" t="s">
        <v>256</v>
      </c>
      <c r="E147" s="8">
        <f>E152</f>
        <v>1</v>
      </c>
      <c r="F147" s="8">
        <f>F152</f>
        <v>2872</v>
      </c>
      <c r="G147" s="8">
        <f>G152</f>
        <v>2872</v>
      </c>
    </row>
    <row r="148" spans="1:7" x14ac:dyDescent="0.25">
      <c r="A148" s="9" t="s">
        <v>257</v>
      </c>
      <c r="B148" s="9" t="s">
        <v>16</v>
      </c>
      <c r="C148" s="9" t="s">
        <v>43</v>
      </c>
      <c r="D148" s="16" t="s">
        <v>258</v>
      </c>
      <c r="E148" s="10">
        <v>1</v>
      </c>
      <c r="F148" s="10">
        <v>760.5</v>
      </c>
      <c r="G148" s="11">
        <f>ROUND(E148*F148,2)</f>
        <v>760.5</v>
      </c>
    </row>
    <row r="149" spans="1:7" ht="22.5" x14ac:dyDescent="0.25">
      <c r="A149" s="9" t="s">
        <v>259</v>
      </c>
      <c r="B149" s="9" t="s">
        <v>16</v>
      </c>
      <c r="C149" s="9" t="s">
        <v>46</v>
      </c>
      <c r="D149" s="16" t="s">
        <v>260</v>
      </c>
      <c r="E149" s="10">
        <v>1</v>
      </c>
      <c r="F149" s="10">
        <v>1287.5</v>
      </c>
      <c r="G149" s="11">
        <f>ROUND(E149*F149,2)</f>
        <v>1287.5</v>
      </c>
    </row>
    <row r="150" spans="1:7" x14ac:dyDescent="0.25">
      <c r="A150" s="9" t="s">
        <v>261</v>
      </c>
      <c r="B150" s="9" t="s">
        <v>16</v>
      </c>
      <c r="C150" s="9" t="s">
        <v>46</v>
      </c>
      <c r="D150" s="16" t="s">
        <v>262</v>
      </c>
      <c r="E150" s="10">
        <v>1</v>
      </c>
      <c r="F150" s="10">
        <v>494.4</v>
      </c>
      <c r="G150" s="11">
        <f>ROUND(E150*F150,2)</f>
        <v>494.4</v>
      </c>
    </row>
    <row r="151" spans="1:7" ht="22.5" x14ac:dyDescent="0.25">
      <c r="A151" s="9" t="s">
        <v>263</v>
      </c>
      <c r="B151" s="9" t="s">
        <v>16</v>
      </c>
      <c r="C151" s="9" t="s">
        <v>46</v>
      </c>
      <c r="D151" s="16" t="s">
        <v>264</v>
      </c>
      <c r="E151" s="10">
        <v>1</v>
      </c>
      <c r="F151" s="10">
        <v>329.6</v>
      </c>
      <c r="G151" s="11">
        <f>ROUND(E151*F151,2)</f>
        <v>329.6</v>
      </c>
    </row>
    <row r="152" spans="1:7" x14ac:dyDescent="0.25">
      <c r="A152" s="12"/>
      <c r="B152" s="12"/>
      <c r="C152" s="12"/>
      <c r="D152" s="17" t="s">
        <v>265</v>
      </c>
      <c r="E152" s="10">
        <v>1</v>
      </c>
      <c r="F152" s="8">
        <f>SUM(G148:G151)</f>
        <v>2872</v>
      </c>
      <c r="G152" s="8">
        <f>ROUND(F152*E152,2)</f>
        <v>2872</v>
      </c>
    </row>
    <row r="153" spans="1:7" ht="0.95" customHeight="1" x14ac:dyDescent="0.25">
      <c r="A153" s="13"/>
      <c r="B153" s="13"/>
      <c r="C153" s="13"/>
      <c r="D153" s="18"/>
      <c r="E153" s="13"/>
      <c r="F153" s="13"/>
      <c r="G153" s="13"/>
    </row>
    <row r="154" spans="1:7" x14ac:dyDescent="0.25">
      <c r="A154" s="20" t="s">
        <v>266</v>
      </c>
      <c r="B154" s="20" t="s">
        <v>11</v>
      </c>
      <c r="C154" s="20" t="s">
        <v>0</v>
      </c>
      <c r="D154" s="21" t="s">
        <v>267</v>
      </c>
      <c r="E154" s="8">
        <f>E162</f>
        <v>1</v>
      </c>
      <c r="F154" s="8">
        <f>F162</f>
        <v>941.3</v>
      </c>
      <c r="G154" s="8">
        <f>G162</f>
        <v>941.3</v>
      </c>
    </row>
    <row r="155" spans="1:7" ht="22.5" x14ac:dyDescent="0.25">
      <c r="A155" s="9" t="s">
        <v>268</v>
      </c>
      <c r="B155" s="9" t="s">
        <v>16</v>
      </c>
      <c r="C155" s="9" t="s">
        <v>43</v>
      </c>
      <c r="D155" s="16" t="s">
        <v>269</v>
      </c>
      <c r="E155" s="10">
        <v>2</v>
      </c>
      <c r="F155" s="10">
        <v>5.33</v>
      </c>
      <c r="G155" s="11">
        <f>ROUND(E155*F155,2)</f>
        <v>10.66</v>
      </c>
    </row>
    <row r="156" spans="1:7" ht="22.5" x14ac:dyDescent="0.25">
      <c r="A156" s="9" t="s">
        <v>270</v>
      </c>
      <c r="B156" s="9" t="s">
        <v>16</v>
      </c>
      <c r="C156" s="9" t="s">
        <v>43</v>
      </c>
      <c r="D156" s="16" t="s">
        <v>271</v>
      </c>
      <c r="E156" s="10">
        <v>2</v>
      </c>
      <c r="F156" s="10">
        <v>5.33</v>
      </c>
      <c r="G156" s="11">
        <f>ROUND(E156*F156,2)</f>
        <v>10.66</v>
      </c>
    </row>
    <row r="157" spans="1:7" ht="22.5" x14ac:dyDescent="0.25">
      <c r="A157" s="9" t="s">
        <v>272</v>
      </c>
      <c r="B157" s="9" t="s">
        <v>16</v>
      </c>
      <c r="C157" s="9" t="s">
        <v>43</v>
      </c>
      <c r="D157" s="16" t="s">
        <v>273</v>
      </c>
      <c r="E157" s="10">
        <v>2</v>
      </c>
      <c r="F157" s="10">
        <v>5.33</v>
      </c>
      <c r="G157" s="11">
        <f>ROUND(E157*F157,2)</f>
        <v>10.66</v>
      </c>
    </row>
    <row r="158" spans="1:7" ht="22.5" x14ac:dyDescent="0.25">
      <c r="A158" s="9" t="s">
        <v>274</v>
      </c>
      <c r="B158" s="9" t="s">
        <v>16</v>
      </c>
      <c r="C158" s="9" t="s">
        <v>43</v>
      </c>
      <c r="D158" s="16" t="s">
        <v>275</v>
      </c>
      <c r="E158" s="10">
        <v>2</v>
      </c>
      <c r="F158" s="10">
        <v>5.33</v>
      </c>
      <c r="G158" s="11">
        <f>ROUND(E158*F158,2)</f>
        <v>10.66</v>
      </c>
    </row>
    <row r="159" spans="1:7" ht="22.5" x14ac:dyDescent="0.25">
      <c r="A159" s="9" t="s">
        <v>276</v>
      </c>
      <c r="B159" s="9" t="s">
        <v>16</v>
      </c>
      <c r="C159" s="9" t="s">
        <v>43</v>
      </c>
      <c r="D159" s="16" t="s">
        <v>277</v>
      </c>
      <c r="E159" s="10">
        <v>2</v>
      </c>
      <c r="F159" s="10">
        <v>5.71</v>
      </c>
      <c r="G159" s="11">
        <f>ROUND(E159*F159,2)</f>
        <v>11.42</v>
      </c>
    </row>
    <row r="160" spans="1:7" ht="22.5" x14ac:dyDescent="0.25">
      <c r="A160" s="9" t="s">
        <v>278</v>
      </c>
      <c r="B160" s="9" t="s">
        <v>16</v>
      </c>
      <c r="C160" s="9" t="s">
        <v>43</v>
      </c>
      <c r="D160" s="16" t="s">
        <v>279</v>
      </c>
      <c r="E160" s="10">
        <v>4</v>
      </c>
      <c r="F160" s="10">
        <v>35.56</v>
      </c>
      <c r="G160" s="11">
        <f>ROUND(E160*F160,2)</f>
        <v>142.24</v>
      </c>
    </row>
    <row r="161" spans="1:7" ht="22.5" x14ac:dyDescent="0.25">
      <c r="A161" s="9" t="s">
        <v>280</v>
      </c>
      <c r="B161" s="9" t="s">
        <v>16</v>
      </c>
      <c r="C161" s="9" t="s">
        <v>46</v>
      </c>
      <c r="D161" s="16" t="s">
        <v>281</v>
      </c>
      <c r="E161" s="10">
        <v>1</v>
      </c>
      <c r="F161" s="10">
        <v>745</v>
      </c>
      <c r="G161" s="11">
        <f>ROUND(E161*F161,2)</f>
        <v>745</v>
      </c>
    </row>
    <row r="162" spans="1:7" x14ac:dyDescent="0.25">
      <c r="A162" s="12"/>
      <c r="B162" s="12"/>
      <c r="C162" s="12"/>
      <c r="D162" s="17" t="s">
        <v>282</v>
      </c>
      <c r="E162" s="10">
        <v>1</v>
      </c>
      <c r="F162" s="8">
        <f>SUM(G155:G161)</f>
        <v>941.3</v>
      </c>
      <c r="G162" s="8">
        <f>ROUND(F162*E162,2)</f>
        <v>941.3</v>
      </c>
    </row>
    <row r="163" spans="1:7" ht="0.95" customHeight="1" x14ac:dyDescent="0.25">
      <c r="A163" s="13"/>
      <c r="B163" s="13"/>
      <c r="C163" s="13"/>
      <c r="D163" s="18"/>
      <c r="E163" s="13"/>
      <c r="F163" s="13"/>
      <c r="G163" s="13"/>
    </row>
    <row r="164" spans="1:7" x14ac:dyDescent="0.25">
      <c r="A164" s="20" t="s">
        <v>283</v>
      </c>
      <c r="B164" s="20" t="s">
        <v>11</v>
      </c>
      <c r="C164" s="20" t="s">
        <v>0</v>
      </c>
      <c r="D164" s="21" t="s">
        <v>284</v>
      </c>
      <c r="E164" s="8">
        <f>E166</f>
        <v>1</v>
      </c>
      <c r="F164" s="8">
        <f>F166</f>
        <v>1400</v>
      </c>
      <c r="G164" s="8">
        <f>G166</f>
        <v>1400</v>
      </c>
    </row>
    <row r="165" spans="1:7" ht="22.5" x14ac:dyDescent="0.25">
      <c r="A165" s="9" t="s">
        <v>285</v>
      </c>
      <c r="B165" s="9" t="s">
        <v>16</v>
      </c>
      <c r="C165" s="9" t="s">
        <v>43</v>
      </c>
      <c r="D165" s="16" t="s">
        <v>286</v>
      </c>
      <c r="E165" s="10">
        <v>8</v>
      </c>
      <c r="F165" s="10">
        <v>175</v>
      </c>
      <c r="G165" s="11">
        <f>ROUND(E165*F165,2)</f>
        <v>1400</v>
      </c>
    </row>
    <row r="166" spans="1:7" x14ac:dyDescent="0.25">
      <c r="A166" s="12"/>
      <c r="B166" s="12"/>
      <c r="C166" s="12"/>
      <c r="D166" s="17" t="s">
        <v>287</v>
      </c>
      <c r="E166" s="10">
        <v>1</v>
      </c>
      <c r="F166" s="8">
        <f>G165</f>
        <v>1400</v>
      </c>
      <c r="G166" s="8">
        <f>ROUND(F166*E166,2)</f>
        <v>1400</v>
      </c>
    </row>
    <row r="167" spans="1:7" ht="0.95" customHeight="1" x14ac:dyDescent="0.25">
      <c r="A167" s="13"/>
      <c r="B167" s="13"/>
      <c r="C167" s="13"/>
      <c r="D167" s="18"/>
      <c r="E167" s="13"/>
      <c r="F167" s="13"/>
      <c r="G167" s="13"/>
    </row>
    <row r="168" spans="1:7" x14ac:dyDescent="0.25">
      <c r="A168" s="12"/>
      <c r="B168" s="12"/>
      <c r="C168" s="12"/>
      <c r="D168" s="17" t="s">
        <v>9</v>
      </c>
      <c r="E168" s="14">
        <v>1</v>
      </c>
      <c r="F168" s="8">
        <f>G7+G12+G23+G32+G53+G92+G96+G112+G120+G128+G132+G145+G152+G162+G166</f>
        <v>208804.65999999997</v>
      </c>
      <c r="G168" s="8">
        <f>ROUND(F168*E168,2)</f>
        <v>208804.66</v>
      </c>
    </row>
    <row r="169" spans="1:7" ht="0.95" customHeight="1" x14ac:dyDescent="0.25">
      <c r="A169" s="13"/>
      <c r="B169" s="13"/>
      <c r="C169" s="13"/>
      <c r="D169" s="18"/>
      <c r="E169" s="13"/>
      <c r="F169" s="13"/>
      <c r="G169" s="13"/>
    </row>
    <row r="170" spans="1:7" x14ac:dyDescent="0.25">
      <c r="A170" s="12"/>
      <c r="B170" s="12"/>
      <c r="C170" s="12"/>
      <c r="D170" s="17" t="s">
        <v>288</v>
      </c>
      <c r="E170" s="14">
        <v>1</v>
      </c>
      <c r="F170" s="8">
        <f>G168</f>
        <v>208804.66</v>
      </c>
      <c r="G170" s="8">
        <f>ROUND(F170*E170,2)</f>
        <v>208804.66</v>
      </c>
    </row>
    <row r="171" spans="1:7" x14ac:dyDescent="0.25">
      <c r="A171" s="12"/>
      <c r="B171" s="12"/>
      <c r="C171" s="12"/>
      <c r="D171" s="19"/>
      <c r="E171" s="12"/>
      <c r="F171" s="12"/>
      <c r="G171" s="12"/>
    </row>
  </sheetData>
  <dataValidations disablePrompts="1" count="1">
    <dataValidation type="list" allowBlank="1" showInputMessage="1" showErrorMessage="1" sqref="B4:B171" xr:uid="{504AEA3C-D3E0-49C8-A23A-A3BE7FD8AC10}">
      <formula1>"Capítulo,Partida,Mano de obra,Maquinaria,Material,Otros,"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Presupuestos Biloba</dc:creator>
  <cp:lastModifiedBy>Presupuestos Biloba</cp:lastModifiedBy>
  <dcterms:created xsi:type="dcterms:W3CDTF">2026-04-14T09:19:13Z</dcterms:created>
  <dcterms:modified xsi:type="dcterms:W3CDTF">2026-04-14T09:22:33Z</dcterms:modified>
</cp:coreProperties>
</file>