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BILOBASAN\Biloba-01\01 Biloba Construcció\01 Biloba Construcció\01 Pressupostos\2026\2026-0 Pendents\2625 EROSKI CITY GONZALEZ BADÍA\"/>
    </mc:Choice>
  </mc:AlternateContent>
  <xr:revisionPtr revIDLastSave="0" documentId="8_{C0C67E0D-F032-47D3-B3AF-4FB05D77B134}" xr6:coauthVersionLast="47" xr6:coauthVersionMax="47" xr10:uidLastSave="{00000000-0000-0000-0000-000000000000}"/>
  <bookViews>
    <workbookView xWindow="11520" yWindow="945" windowWidth="13755" windowHeight="14040" xr2:uid="{A9D2E50D-D0B8-41F7-BDB8-FD683181CA86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1" l="1"/>
  <c r="F57" i="1"/>
  <c r="G504" i="1"/>
  <c r="G506" i="1"/>
  <c r="E504" i="1"/>
  <c r="F504" i="1"/>
  <c r="F506" i="1"/>
  <c r="G505" i="1"/>
  <c r="G500" i="1"/>
  <c r="G502" i="1"/>
  <c r="E500" i="1"/>
  <c r="F500" i="1"/>
  <c r="F502" i="1"/>
  <c r="G501" i="1"/>
  <c r="G261" i="1"/>
  <c r="G498" i="1"/>
  <c r="E261" i="1"/>
  <c r="F261" i="1"/>
  <c r="F498" i="1"/>
  <c r="G483" i="1"/>
  <c r="G496" i="1"/>
  <c r="E483" i="1"/>
  <c r="F483" i="1"/>
  <c r="F496" i="1"/>
  <c r="G484" i="1"/>
  <c r="G494" i="1"/>
  <c r="E484" i="1"/>
  <c r="F484" i="1"/>
  <c r="F494" i="1"/>
  <c r="G493" i="1"/>
  <c r="G492" i="1"/>
  <c r="G491" i="1"/>
  <c r="G490" i="1"/>
  <c r="G489" i="1"/>
  <c r="G488" i="1"/>
  <c r="G487" i="1"/>
  <c r="G486" i="1"/>
  <c r="G485" i="1"/>
  <c r="G448" i="1"/>
  <c r="G481" i="1"/>
  <c r="E448" i="1"/>
  <c r="F448" i="1"/>
  <c r="F481" i="1"/>
  <c r="G461" i="1"/>
  <c r="G479" i="1"/>
  <c r="E461" i="1"/>
  <c r="F461" i="1"/>
  <c r="F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49" i="1"/>
  <c r="G459" i="1"/>
  <c r="E449" i="1"/>
  <c r="F449" i="1"/>
  <c r="F459" i="1"/>
  <c r="G458" i="1"/>
  <c r="G457" i="1"/>
  <c r="G456" i="1"/>
  <c r="G455" i="1"/>
  <c r="G454" i="1"/>
  <c r="G453" i="1"/>
  <c r="G452" i="1"/>
  <c r="G451" i="1"/>
  <c r="G450" i="1"/>
  <c r="G415" i="1"/>
  <c r="G446" i="1"/>
  <c r="E415" i="1"/>
  <c r="F415" i="1"/>
  <c r="F446" i="1"/>
  <c r="G442" i="1"/>
  <c r="G444" i="1"/>
  <c r="E442" i="1"/>
  <c r="F442" i="1"/>
  <c r="F444" i="1"/>
  <c r="G443" i="1"/>
  <c r="G438" i="1"/>
  <c r="G440" i="1"/>
  <c r="E438" i="1"/>
  <c r="F438" i="1"/>
  <c r="F440" i="1"/>
  <c r="G439" i="1"/>
  <c r="G432" i="1"/>
  <c r="G436" i="1"/>
  <c r="E432" i="1"/>
  <c r="F432" i="1"/>
  <c r="F436" i="1"/>
  <c r="G435" i="1"/>
  <c r="G434" i="1"/>
  <c r="G433" i="1"/>
  <c r="G425" i="1"/>
  <c r="G430" i="1"/>
  <c r="E425" i="1"/>
  <c r="F425" i="1"/>
  <c r="F430" i="1"/>
  <c r="G429" i="1"/>
  <c r="G428" i="1"/>
  <c r="G427" i="1"/>
  <c r="G426" i="1"/>
  <c r="G416" i="1"/>
  <c r="G423" i="1"/>
  <c r="E416" i="1"/>
  <c r="F416" i="1"/>
  <c r="F423" i="1"/>
  <c r="G422" i="1"/>
  <c r="G421" i="1"/>
  <c r="G420" i="1"/>
  <c r="G419" i="1"/>
  <c r="G418" i="1"/>
  <c r="G417" i="1"/>
  <c r="G350" i="1"/>
  <c r="G413" i="1"/>
  <c r="E350" i="1"/>
  <c r="F350" i="1"/>
  <c r="F413" i="1"/>
  <c r="G406" i="1"/>
  <c r="G411" i="1"/>
  <c r="E406" i="1"/>
  <c r="F406" i="1"/>
  <c r="F411" i="1"/>
  <c r="G410" i="1"/>
  <c r="G409" i="1"/>
  <c r="G408" i="1"/>
  <c r="G407" i="1"/>
  <c r="G402" i="1"/>
  <c r="G404" i="1"/>
  <c r="E402" i="1"/>
  <c r="F402" i="1"/>
  <c r="F404" i="1"/>
  <c r="G403" i="1"/>
  <c r="G398" i="1"/>
  <c r="G400" i="1"/>
  <c r="E398" i="1"/>
  <c r="F398" i="1"/>
  <c r="F400" i="1"/>
  <c r="G399" i="1"/>
  <c r="G390" i="1"/>
  <c r="G396" i="1"/>
  <c r="E390" i="1"/>
  <c r="F390" i="1"/>
  <c r="F396" i="1"/>
  <c r="G395" i="1"/>
  <c r="G394" i="1"/>
  <c r="G393" i="1"/>
  <c r="G392" i="1"/>
  <c r="G391" i="1"/>
  <c r="G366" i="1"/>
  <c r="G388" i="1"/>
  <c r="E366" i="1"/>
  <c r="F366" i="1"/>
  <c r="F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51" i="1"/>
  <c r="G364" i="1"/>
  <c r="E351" i="1"/>
  <c r="F351" i="1"/>
  <c r="F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44" i="1"/>
  <c r="G348" i="1"/>
  <c r="E344" i="1"/>
  <c r="F344" i="1"/>
  <c r="F348" i="1"/>
  <c r="G347" i="1"/>
  <c r="G346" i="1"/>
  <c r="G345" i="1"/>
  <c r="G303" i="1"/>
  <c r="G342" i="1"/>
  <c r="E303" i="1"/>
  <c r="F303" i="1"/>
  <c r="F342" i="1"/>
  <c r="G316" i="1"/>
  <c r="G340" i="1"/>
  <c r="E316" i="1"/>
  <c r="F316" i="1"/>
  <c r="F340" i="1"/>
  <c r="G332" i="1"/>
  <c r="G338" i="1"/>
  <c r="E332" i="1"/>
  <c r="F332" i="1"/>
  <c r="F338" i="1"/>
  <c r="G333" i="1"/>
  <c r="G336" i="1"/>
  <c r="E333" i="1"/>
  <c r="F333" i="1"/>
  <c r="F336" i="1"/>
  <c r="G335" i="1"/>
  <c r="G334" i="1"/>
  <c r="G326" i="1"/>
  <c r="G330" i="1"/>
  <c r="E326" i="1"/>
  <c r="F326" i="1"/>
  <c r="F330" i="1"/>
  <c r="G329" i="1"/>
  <c r="G328" i="1"/>
  <c r="G327" i="1"/>
  <c r="G317" i="1"/>
  <c r="G324" i="1"/>
  <c r="E317" i="1"/>
  <c r="F317" i="1"/>
  <c r="F324" i="1"/>
  <c r="G323" i="1"/>
  <c r="G322" i="1"/>
  <c r="G321" i="1"/>
  <c r="G320" i="1"/>
  <c r="G319" i="1"/>
  <c r="G318" i="1"/>
  <c r="G304" i="1"/>
  <c r="G314" i="1"/>
  <c r="E304" i="1"/>
  <c r="F304" i="1"/>
  <c r="F314" i="1"/>
  <c r="G313" i="1"/>
  <c r="G312" i="1"/>
  <c r="G311" i="1"/>
  <c r="G310" i="1"/>
  <c r="G309" i="1"/>
  <c r="G308" i="1"/>
  <c r="G307" i="1"/>
  <c r="G306" i="1"/>
  <c r="G305" i="1"/>
  <c r="G262" i="1"/>
  <c r="G301" i="1"/>
  <c r="E262" i="1"/>
  <c r="F262" i="1"/>
  <c r="F301" i="1"/>
  <c r="G270" i="1"/>
  <c r="G299" i="1"/>
  <c r="E270" i="1"/>
  <c r="F270" i="1"/>
  <c r="F299" i="1"/>
  <c r="G295" i="1"/>
  <c r="G297" i="1"/>
  <c r="E295" i="1"/>
  <c r="F295" i="1"/>
  <c r="F297" i="1"/>
  <c r="G296" i="1"/>
  <c r="G286" i="1"/>
  <c r="G293" i="1"/>
  <c r="E286" i="1"/>
  <c r="F286" i="1"/>
  <c r="F293" i="1"/>
  <c r="G292" i="1"/>
  <c r="G291" i="1"/>
  <c r="G290" i="1"/>
  <c r="G289" i="1"/>
  <c r="G288" i="1"/>
  <c r="G287" i="1"/>
  <c r="G278" i="1"/>
  <c r="G284" i="1"/>
  <c r="E278" i="1"/>
  <c r="F278" i="1"/>
  <c r="F284" i="1"/>
  <c r="G283" i="1"/>
  <c r="G282" i="1"/>
  <c r="G281" i="1"/>
  <c r="G280" i="1"/>
  <c r="G279" i="1"/>
  <c r="G271" i="1"/>
  <c r="G276" i="1"/>
  <c r="E271" i="1"/>
  <c r="F271" i="1"/>
  <c r="F276" i="1"/>
  <c r="G275" i="1"/>
  <c r="G274" i="1"/>
  <c r="G273" i="1"/>
  <c r="G272" i="1"/>
  <c r="G263" i="1"/>
  <c r="G268" i="1"/>
  <c r="E263" i="1"/>
  <c r="F263" i="1"/>
  <c r="F268" i="1"/>
  <c r="G267" i="1"/>
  <c r="G266" i="1"/>
  <c r="G265" i="1"/>
  <c r="G264" i="1"/>
  <c r="E4" i="1"/>
  <c r="G249" i="1"/>
  <c r="G257" i="1"/>
  <c r="E249" i="1"/>
  <c r="F249" i="1"/>
  <c r="F257" i="1"/>
  <c r="G256" i="1"/>
  <c r="G255" i="1"/>
  <c r="G254" i="1"/>
  <c r="G253" i="1"/>
  <c r="G252" i="1"/>
  <c r="G251" i="1"/>
  <c r="G250" i="1"/>
  <c r="G244" i="1"/>
  <c r="G247" i="1"/>
  <c r="E244" i="1"/>
  <c r="F244" i="1"/>
  <c r="F247" i="1"/>
  <c r="G246" i="1"/>
  <c r="G245" i="1"/>
  <c r="G234" i="1"/>
  <c r="G242" i="1"/>
  <c r="E234" i="1"/>
  <c r="F234" i="1"/>
  <c r="F242" i="1"/>
  <c r="G235" i="1"/>
  <c r="G240" i="1"/>
  <c r="E235" i="1"/>
  <c r="F235" i="1"/>
  <c r="F240" i="1"/>
  <c r="G236" i="1"/>
  <c r="G238" i="1"/>
  <c r="E236" i="1"/>
  <c r="F236" i="1"/>
  <c r="F238" i="1"/>
  <c r="G237" i="1"/>
  <c r="G213" i="1"/>
  <c r="G232" i="1"/>
  <c r="E213" i="1"/>
  <c r="F213" i="1"/>
  <c r="F232" i="1"/>
  <c r="G223" i="1"/>
  <c r="G230" i="1"/>
  <c r="E223" i="1"/>
  <c r="F223" i="1"/>
  <c r="F230" i="1"/>
  <c r="G229" i="1"/>
  <c r="G228" i="1"/>
  <c r="G227" i="1"/>
  <c r="G226" i="1"/>
  <c r="G225" i="1"/>
  <c r="G224" i="1"/>
  <c r="G214" i="1"/>
  <c r="G221" i="1"/>
  <c r="E214" i="1"/>
  <c r="F214" i="1"/>
  <c r="F221" i="1"/>
  <c r="G220" i="1"/>
  <c r="G219" i="1"/>
  <c r="G218" i="1"/>
  <c r="G217" i="1"/>
  <c r="G216" i="1"/>
  <c r="G215" i="1"/>
  <c r="G195" i="1"/>
  <c r="G211" i="1"/>
  <c r="E195" i="1"/>
  <c r="F195" i="1"/>
  <c r="F211" i="1"/>
  <c r="G203" i="1"/>
  <c r="G209" i="1"/>
  <c r="E203" i="1"/>
  <c r="F203" i="1"/>
  <c r="F209" i="1"/>
  <c r="G208" i="1"/>
  <c r="G207" i="1"/>
  <c r="G206" i="1"/>
  <c r="G205" i="1"/>
  <c r="G204" i="1"/>
  <c r="G196" i="1"/>
  <c r="G201" i="1"/>
  <c r="E196" i="1"/>
  <c r="F196" i="1"/>
  <c r="F201" i="1"/>
  <c r="G200" i="1"/>
  <c r="G199" i="1"/>
  <c r="G198" i="1"/>
  <c r="G197" i="1"/>
  <c r="G172" i="1"/>
  <c r="G193" i="1"/>
  <c r="E172" i="1"/>
  <c r="F172" i="1"/>
  <c r="F193" i="1"/>
  <c r="G182" i="1"/>
  <c r="G191" i="1"/>
  <c r="E182" i="1"/>
  <c r="F182" i="1"/>
  <c r="F191" i="1"/>
  <c r="G190" i="1"/>
  <c r="G189" i="1"/>
  <c r="G188" i="1"/>
  <c r="G187" i="1"/>
  <c r="G186" i="1"/>
  <c r="G185" i="1"/>
  <c r="G184" i="1"/>
  <c r="G183" i="1"/>
  <c r="G173" i="1"/>
  <c r="G180" i="1"/>
  <c r="E173" i="1"/>
  <c r="F173" i="1"/>
  <c r="F180" i="1"/>
  <c r="G179" i="1"/>
  <c r="G178" i="1"/>
  <c r="G177" i="1"/>
  <c r="G176" i="1"/>
  <c r="G175" i="1"/>
  <c r="G174" i="1"/>
  <c r="G166" i="1"/>
  <c r="G170" i="1"/>
  <c r="E166" i="1"/>
  <c r="F166" i="1"/>
  <c r="F170" i="1"/>
  <c r="G169" i="1"/>
  <c r="G168" i="1"/>
  <c r="G167" i="1"/>
  <c r="G159" i="1"/>
  <c r="G164" i="1"/>
  <c r="E159" i="1"/>
  <c r="F159" i="1"/>
  <c r="F164" i="1"/>
  <c r="G163" i="1"/>
  <c r="G162" i="1"/>
  <c r="G161" i="1"/>
  <c r="G160" i="1"/>
  <c r="G116" i="1"/>
  <c r="G157" i="1"/>
  <c r="E116" i="1"/>
  <c r="F116" i="1"/>
  <c r="F157" i="1"/>
  <c r="G117" i="1"/>
  <c r="G155" i="1"/>
  <c r="E117" i="1"/>
  <c r="F117" i="1"/>
  <c r="F155" i="1"/>
  <c r="G142" i="1"/>
  <c r="G153" i="1"/>
  <c r="E142" i="1"/>
  <c r="F142" i="1"/>
  <c r="F153" i="1"/>
  <c r="G152" i="1"/>
  <c r="G151" i="1"/>
  <c r="G150" i="1"/>
  <c r="G149" i="1"/>
  <c r="G148" i="1"/>
  <c r="G147" i="1"/>
  <c r="G146" i="1"/>
  <c r="G145" i="1"/>
  <c r="G144" i="1"/>
  <c r="G143" i="1"/>
  <c r="G134" i="1"/>
  <c r="G140" i="1"/>
  <c r="E134" i="1"/>
  <c r="F134" i="1"/>
  <c r="F140" i="1"/>
  <c r="G139" i="1"/>
  <c r="G138" i="1"/>
  <c r="G137" i="1"/>
  <c r="G136" i="1"/>
  <c r="G135" i="1"/>
  <c r="G129" i="1"/>
  <c r="G132" i="1"/>
  <c r="E129" i="1"/>
  <c r="F129" i="1"/>
  <c r="F132" i="1"/>
  <c r="G131" i="1"/>
  <c r="G130" i="1"/>
  <c r="G125" i="1"/>
  <c r="G127" i="1"/>
  <c r="E125" i="1"/>
  <c r="F125" i="1"/>
  <c r="F127" i="1"/>
  <c r="G126" i="1"/>
  <c r="G118" i="1"/>
  <c r="G123" i="1"/>
  <c r="E118" i="1"/>
  <c r="F118" i="1"/>
  <c r="F123" i="1"/>
  <c r="G122" i="1"/>
  <c r="G121" i="1"/>
  <c r="G120" i="1"/>
  <c r="G119" i="1"/>
  <c r="G61" i="1"/>
  <c r="G114" i="1"/>
  <c r="E61" i="1"/>
  <c r="F61" i="1"/>
  <c r="F114" i="1"/>
  <c r="G108" i="1"/>
  <c r="G112" i="1"/>
  <c r="E108" i="1"/>
  <c r="F108" i="1"/>
  <c r="F112" i="1"/>
  <c r="G111" i="1"/>
  <c r="G110" i="1"/>
  <c r="G109" i="1"/>
  <c r="G100" i="1"/>
  <c r="G106" i="1"/>
  <c r="E100" i="1"/>
  <c r="F100" i="1"/>
  <c r="F106" i="1"/>
  <c r="G105" i="1"/>
  <c r="G104" i="1"/>
  <c r="G103" i="1"/>
  <c r="G102" i="1"/>
  <c r="G101" i="1"/>
  <c r="G84" i="1"/>
  <c r="G98" i="1"/>
  <c r="E84" i="1"/>
  <c r="F84" i="1"/>
  <c r="F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62" i="1"/>
  <c r="G82" i="1"/>
  <c r="E62" i="1"/>
  <c r="F62" i="1"/>
  <c r="F82" i="1"/>
  <c r="G71" i="1"/>
  <c r="G80" i="1"/>
  <c r="E71" i="1"/>
  <c r="F71" i="1"/>
  <c r="F80" i="1"/>
  <c r="G79" i="1"/>
  <c r="G78" i="1"/>
  <c r="G77" i="1"/>
  <c r="G76" i="1"/>
  <c r="G75" i="1"/>
  <c r="G74" i="1"/>
  <c r="G73" i="1"/>
  <c r="G72" i="1"/>
  <c r="G63" i="1"/>
  <c r="G69" i="1"/>
  <c r="E63" i="1"/>
  <c r="F63" i="1"/>
  <c r="F69" i="1"/>
  <c r="G68" i="1"/>
  <c r="G67" i="1"/>
  <c r="G66" i="1"/>
  <c r="G65" i="1"/>
  <c r="G64" i="1"/>
  <c r="E46" i="1"/>
  <c r="G57" i="1"/>
  <c r="E51" i="1"/>
  <c r="F51" i="1"/>
  <c r="G56" i="1"/>
  <c r="G55" i="1"/>
  <c r="G54" i="1"/>
  <c r="G53" i="1"/>
  <c r="G52" i="1"/>
  <c r="G50" i="1"/>
  <c r="G49" i="1"/>
  <c r="G48" i="1"/>
  <c r="G47" i="1"/>
  <c r="G33" i="1"/>
  <c r="G44" i="1"/>
  <c r="E33" i="1"/>
  <c r="F33" i="1"/>
  <c r="F44" i="1"/>
  <c r="G39" i="1"/>
  <c r="G42" i="1"/>
  <c r="E39" i="1"/>
  <c r="F39" i="1"/>
  <c r="F42" i="1"/>
  <c r="G41" i="1"/>
  <c r="G40" i="1"/>
  <c r="G34" i="1"/>
  <c r="G37" i="1"/>
  <c r="E34" i="1"/>
  <c r="F34" i="1"/>
  <c r="F37" i="1"/>
  <c r="G36" i="1"/>
  <c r="G35" i="1"/>
  <c r="G22" i="1"/>
  <c r="G31" i="1"/>
  <c r="E22" i="1"/>
  <c r="F22" i="1"/>
  <c r="F31" i="1"/>
  <c r="G27" i="1"/>
  <c r="G29" i="1"/>
  <c r="E27" i="1"/>
  <c r="F27" i="1"/>
  <c r="F29" i="1"/>
  <c r="G28" i="1"/>
  <c r="G23" i="1"/>
  <c r="G25" i="1"/>
  <c r="E23" i="1"/>
  <c r="F23" i="1"/>
  <c r="F25" i="1"/>
  <c r="G24" i="1"/>
  <c r="G13" i="1"/>
  <c r="G20" i="1"/>
  <c r="E13" i="1"/>
  <c r="F13" i="1"/>
  <c r="F20" i="1"/>
  <c r="G19" i="1"/>
  <c r="G18" i="1"/>
  <c r="G17" i="1"/>
  <c r="G16" i="1"/>
  <c r="G15" i="1"/>
  <c r="G14" i="1"/>
  <c r="G5" i="1"/>
  <c r="G11" i="1"/>
  <c r="E5" i="1"/>
  <c r="F5" i="1"/>
  <c r="F11" i="1"/>
  <c r="G10" i="1"/>
  <c r="G9" i="1"/>
  <c r="G8" i="1"/>
  <c r="G7" i="1"/>
  <c r="G6" i="1"/>
  <c r="F46" i="1" l="1"/>
  <c r="G59" i="1"/>
  <c r="G51" i="1"/>
  <c r="G46" i="1" l="1"/>
  <c r="F259" i="1"/>
  <c r="F4" i="1" l="1"/>
  <c r="G259" i="1"/>
  <c r="F508" i="1" l="1"/>
  <c r="G508" i="1" s="1"/>
  <c r="G4" i="1"/>
</calcChain>
</file>

<file path=xl/sharedStrings.xml><?xml version="1.0" encoding="utf-8"?>
<sst xmlns="http://schemas.openxmlformats.org/spreadsheetml/2006/main" count="1487" uniqueCount="774">
  <si>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</si>
  <si>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</si>
  <si>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</si>
  <si>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</si>
  <si>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</si>
  <si>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</si>
  <si>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</si>
  <si>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</si>
  <si>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</si>
  <si>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06           </t>
  </si>
  <si>
    <t>OBRA CIVIL</t>
  </si>
  <si>
    <t>Capítulo</t>
  </si>
  <si>
    <t xml:space="preserve">0600         </t>
  </si>
  <si>
    <t>DEMOLICIONES y ACTUACIONES PREVIAS</t>
  </si>
  <si>
    <t xml:space="preserve">0600.01      </t>
  </si>
  <si>
    <t>CATA EN SOLERA O FORJADO</t>
  </si>
  <si>
    <t>Partida</t>
  </si>
  <si>
    <t>u</t>
  </si>
  <si>
    <t xml:space="preserve">0600.02      </t>
  </si>
  <si>
    <t>VACIADO COMPLETO LOCAL</t>
  </si>
  <si>
    <t>m²</t>
  </si>
  <si>
    <t xml:space="preserve">0600.03      </t>
  </si>
  <si>
    <t>DEMOLICION LOCAL</t>
  </si>
  <si>
    <t xml:space="preserve">0600.04      </t>
  </si>
  <si>
    <t>PICADO DE SOLADOS INTERIORES</t>
  </si>
  <si>
    <t xml:space="preserve">0600.05      </t>
  </si>
  <si>
    <t>PICADO SOLERA</t>
  </si>
  <si>
    <t>0600</t>
  </si>
  <si>
    <t xml:space="preserve">0600OPC      </t>
  </si>
  <si>
    <t>OPCIONALES DEMOLICIONES Y ACTUCIONES PREVIAS</t>
  </si>
  <si>
    <t xml:space="preserve">0600OPC.01   </t>
  </si>
  <si>
    <t xml:space="preserve">0600OPC.02   </t>
  </si>
  <si>
    <t>APERTURA HUECOS EN FACHADA</t>
  </si>
  <si>
    <t xml:space="preserve">0600OPC.03   </t>
  </si>
  <si>
    <t>DEMOLICIÓN DE CERRAMIENTO DE CHAPA METÁLICA</t>
  </si>
  <si>
    <t xml:space="preserve">0060OPC.04   </t>
  </si>
  <si>
    <t>DEMOLICIÓN DE FÁBRICA DE LADRILLO PERFORADO DE MEDIO PIE</t>
  </si>
  <si>
    <t xml:space="preserve">05RWJ10000   </t>
  </si>
  <si>
    <t>TRATAMIENTO DE HORMIGÓN CON PASIVADOR Y MORTERO REPARADOR</t>
  </si>
  <si>
    <t xml:space="preserve">0060OCP.05   </t>
  </si>
  <si>
    <t>DEMOLICIÓN Y RETIRADA DE INSTALACIONES</t>
  </si>
  <si>
    <t>0600OPC</t>
  </si>
  <si>
    <t xml:space="preserve">0601         </t>
  </si>
  <si>
    <t>EXCAVACIONES Y SOLERAS</t>
  </si>
  <si>
    <t xml:space="preserve">060101       </t>
  </si>
  <si>
    <t>EXCAVACIONES Y RELLENOS</t>
  </si>
  <si>
    <t xml:space="preserve">060101.01    </t>
  </si>
  <si>
    <t>EXCAVACIÓN Y RELLENO DE ZANJAS Y ARQUETAS</t>
  </si>
  <si>
    <t>m³</t>
  </si>
  <si>
    <t>060101</t>
  </si>
  <si>
    <t xml:space="preserve">060102       </t>
  </si>
  <si>
    <t>SOLERAS</t>
  </si>
  <si>
    <t xml:space="preserve">060102.01    </t>
  </si>
  <si>
    <t>SOLERA DE MORTERO D-400 e=10 cm</t>
  </si>
  <si>
    <t>060102</t>
  </si>
  <si>
    <t>0601</t>
  </si>
  <si>
    <t xml:space="preserve">0601OPC      </t>
  </si>
  <si>
    <t>OPCIONALES EXCAVACIONES Y SOLERAS</t>
  </si>
  <si>
    <t xml:space="preserve">060101OPC    </t>
  </si>
  <si>
    <t>OPCIONALES EXCAVACIONES Y RELLENOS</t>
  </si>
  <si>
    <t xml:space="preserve">060101OPC.01 </t>
  </si>
  <si>
    <t>EXCAVACIÓN DE TERRENO</t>
  </si>
  <si>
    <t xml:space="preserve">060101OPC.02 </t>
  </si>
  <si>
    <t>RECRECIDO POLIESTIRENO EXPANDIDO 10-120 cm</t>
  </si>
  <si>
    <t>060101OPC</t>
  </si>
  <si>
    <t xml:space="preserve">060102OPC    </t>
  </si>
  <si>
    <t>OPCIONALES SOLERAS</t>
  </si>
  <si>
    <t xml:space="preserve">060102OPC.01 </t>
  </si>
  <si>
    <t>HORMIGÓN DE LIMPIEZA e=10 cm</t>
  </si>
  <si>
    <t xml:space="preserve">060102OPC.02 </t>
  </si>
  <si>
    <t>RECRECIDO DE MORTERO</t>
  </si>
  <si>
    <t>060102OPC</t>
  </si>
  <si>
    <t>0601OPC</t>
  </si>
  <si>
    <t xml:space="preserve">0602OPC      </t>
  </si>
  <si>
    <t>OPCIONALES ESTRUCTURA METALICA</t>
  </si>
  <si>
    <t xml:space="preserve">0602OPC.01   </t>
  </si>
  <si>
    <t>ESTRUCTURA METALICA AUXILIAR</t>
  </si>
  <si>
    <t>kg</t>
  </si>
  <si>
    <t xml:space="preserve">0602OPC.02   </t>
  </si>
  <si>
    <t>MORTERO IGNÍFUGO R-90</t>
  </si>
  <si>
    <t xml:space="preserve">0602OPC.10   </t>
  </si>
  <si>
    <t>FORJADO UNIDIRECCIONAL 22+5 CM</t>
  </si>
  <si>
    <t xml:space="preserve">05AWWJ0001   </t>
  </si>
  <si>
    <t>ACERO EN PERF. LAMINADOS EN CALIENTE S275-JR EN ELEMENTOS ESTRUC</t>
  </si>
  <si>
    <t xml:space="preserve">0602CPCR     </t>
  </si>
  <si>
    <t>REFUERZO DE LA ESTRUCTURA</t>
  </si>
  <si>
    <t xml:space="preserve">061          </t>
  </si>
  <si>
    <t>REFUERZO A CORTANTE CON TEJIDO DE FIBRA DE CARBONO SikaWrap®-230</t>
  </si>
  <si>
    <t>m</t>
  </si>
  <si>
    <t xml:space="preserve">062          </t>
  </si>
  <si>
    <t>REFUERZO DE VIGAS CON LAMINADO DE FIBRA DE CARBONO Sika® CarboDu</t>
  </si>
  <si>
    <t xml:space="preserve">063          </t>
  </si>
  <si>
    <t>0602CPCR</t>
  </si>
  <si>
    <t>0602OPC</t>
  </si>
  <si>
    <t xml:space="preserve">0603         </t>
  </si>
  <si>
    <t>FONTANERÍA Y ALBAÑILERÍA</t>
  </si>
  <si>
    <t xml:space="preserve">060301       </t>
  </si>
  <si>
    <t>FONTANERIA</t>
  </si>
  <si>
    <t xml:space="preserve">06030101     </t>
  </si>
  <si>
    <t>APARATOS SANITARIOS</t>
  </si>
  <si>
    <t xml:space="preserve">06030101.01  </t>
  </si>
  <si>
    <t>GRIFO FREGADERO/LAVABO PEDAL</t>
  </si>
  <si>
    <t xml:space="preserve">06030101.02  </t>
  </si>
  <si>
    <t>COLOCACION EQUIPAMIENTO</t>
  </si>
  <si>
    <t xml:space="preserve">06030101.03  </t>
  </si>
  <si>
    <t>LAVABO CON PEDESTAL MOD. VICTORIA</t>
  </si>
  <si>
    <t xml:space="preserve">06030101.04  </t>
  </si>
  <si>
    <t>INODORO MOD. VICTORIA</t>
  </si>
  <si>
    <t xml:space="preserve">06030101.05  </t>
  </si>
  <si>
    <t>ESPEJO EN VESTUARIOS 0,70x1,00</t>
  </si>
  <si>
    <t>06030101</t>
  </si>
  <si>
    <t xml:space="preserve">06030102     </t>
  </si>
  <si>
    <t>ABASTECIMIENTO</t>
  </si>
  <si>
    <t xml:space="preserve">06030102.01  </t>
  </si>
  <si>
    <t>INSTALACION AGUA FRIA Y CALIENTE EN VESTUARIO UNISEX</t>
  </si>
  <si>
    <t xml:space="preserve">06030102.02  </t>
  </si>
  <si>
    <t>INSTALACION AGUA FRIA Y CALIENTE PUNTO CALIENTE PAN</t>
  </si>
  <si>
    <t xml:space="preserve">06030102.03  </t>
  </si>
  <si>
    <t>TUBERIA DE COBRE 13/15 o PEX DN16</t>
  </si>
  <si>
    <t>ml</t>
  </si>
  <si>
    <t xml:space="preserve">06030102.04  </t>
  </si>
  <si>
    <t>TUBERIA DE COBRE 16/18 o PEX DN16</t>
  </si>
  <si>
    <t xml:space="preserve">06030102.05  </t>
  </si>
  <si>
    <t>TUBERIA DE COBRE 20/22 o PEX DN20</t>
  </si>
  <si>
    <t xml:space="preserve">06030102.06  </t>
  </si>
  <si>
    <t>TUBERIA DE COBRE 26/28 o PEX DN25</t>
  </si>
  <si>
    <t xml:space="preserve">06030102.07  </t>
  </si>
  <si>
    <t>TERMO ELECTRICO DE 50 L.</t>
  </si>
  <si>
    <t xml:space="preserve">06030102.08  </t>
  </si>
  <si>
    <t>VÁLVULA CORTE LATÓN 3/4" 20mm</t>
  </si>
  <si>
    <t>06030102</t>
  </si>
  <si>
    <t>060301</t>
  </si>
  <si>
    <t xml:space="preserve">060302       </t>
  </si>
  <si>
    <t>SANEAMIENTO</t>
  </si>
  <si>
    <t xml:space="preserve">060302.00    </t>
  </si>
  <si>
    <t>SUMIDERO SIFONICO INOX</t>
  </si>
  <si>
    <t xml:space="preserve">060302.01    </t>
  </si>
  <si>
    <t>COLECTOR DN 50 MM PVC SERIE C</t>
  </si>
  <si>
    <t xml:space="preserve">060302.02    </t>
  </si>
  <si>
    <t>COLECTOR DN 90 MM PVC SERIE C</t>
  </si>
  <si>
    <t xml:space="preserve">060302.03    </t>
  </si>
  <si>
    <t>COLECTOR DN 110 MM PVC SERIE C</t>
  </si>
  <si>
    <t xml:space="preserve">060302.04    </t>
  </si>
  <si>
    <t>COLECTOR DN 125 MM PVC SERIE C</t>
  </si>
  <si>
    <t xml:space="preserve">060302.05    </t>
  </si>
  <si>
    <t>COLECTOR COLGADO PVC ø50 mm</t>
  </si>
  <si>
    <t xml:space="preserve">060302.06    </t>
  </si>
  <si>
    <t>MANGUETON CONEXION MUEBLES FRIO, CAMARAS Y FREG.</t>
  </si>
  <si>
    <t xml:space="preserve">060302.07    </t>
  </si>
  <si>
    <t>DESAGÜE DE TERMO</t>
  </si>
  <si>
    <t xml:space="preserve">060302.08    </t>
  </si>
  <si>
    <t>ARQUETA REGISTRO 40x40cm</t>
  </si>
  <si>
    <t xml:space="preserve">060302.09    </t>
  </si>
  <si>
    <t>REACOTADO ARQ. EXIST. + NUEVA TAPA</t>
  </si>
  <si>
    <t xml:space="preserve">060302.10    </t>
  </si>
  <si>
    <t>ENTRONQUE A ARQUETAS EXISTENTE</t>
  </si>
  <si>
    <t xml:space="preserve">060302.11    </t>
  </si>
  <si>
    <t>CONEXIÓN A RED EXISTENTE</t>
  </si>
  <si>
    <t xml:space="preserve">060302.12    </t>
  </si>
  <si>
    <t>TUBERÍA COLGADA PVC D=25 mm</t>
  </si>
  <si>
    <t>060302</t>
  </si>
  <si>
    <t xml:space="preserve">060303       </t>
  </si>
  <si>
    <t>ALBAÑILERÍA</t>
  </si>
  <si>
    <t xml:space="preserve">060303.01    </t>
  </si>
  <si>
    <t>TABIQUE LADRILLO HUECO DOBLE 25x12x9cm.</t>
  </si>
  <si>
    <t xml:space="preserve">060303.02    </t>
  </si>
  <si>
    <t>MURO BL. HGÓN. GRIS. 40x20x10</t>
  </si>
  <si>
    <t xml:space="preserve">060303.03    </t>
  </si>
  <si>
    <t>TABIQUE CARTON YESO</t>
  </si>
  <si>
    <t xml:space="preserve">060303.04    </t>
  </si>
  <si>
    <t>TABIQUE CARTON YESO HIDROFUGO</t>
  </si>
  <si>
    <t xml:space="preserve">060303.05    </t>
  </si>
  <si>
    <t>APERTURA DE HUECOS INTERIORES</t>
  </si>
  <si>
    <t>060303</t>
  </si>
  <si>
    <t xml:space="preserve">060304       </t>
  </si>
  <si>
    <t>REVESTIMIENTOS</t>
  </si>
  <si>
    <t xml:space="preserve">060304.01    </t>
  </si>
  <si>
    <t>ENFOSCADO FRATASADO 20MM.  P. VERTICALES</t>
  </si>
  <si>
    <t xml:space="preserve">060304.02    </t>
  </si>
  <si>
    <t>ENFOSCADO, MAESTREADO y TALOCHADO MORTERO</t>
  </si>
  <si>
    <t xml:space="preserve">060304.03    </t>
  </si>
  <si>
    <t>ENFOSCADO HIDROFUGO EXTERIORES MAESTREADO FRATASADO 20MM. P. VER</t>
  </si>
  <si>
    <t>060304</t>
  </si>
  <si>
    <t>0603</t>
  </si>
  <si>
    <t xml:space="preserve">0603OPC      </t>
  </si>
  <si>
    <t>OPCIONALES FONTANERÍA Y ALBAÑILERÍA</t>
  </si>
  <si>
    <t xml:space="preserve">060301OPC    </t>
  </si>
  <si>
    <t>OPCIONALES FONTANERIA</t>
  </si>
  <si>
    <t xml:space="preserve">06030101OPC  </t>
  </si>
  <si>
    <t>OPCIONALES APARATOS SANITARIOS</t>
  </si>
  <si>
    <t>06030101OPC.1</t>
  </si>
  <si>
    <t>LAVABO ASEO MINUSVALIDOS</t>
  </si>
  <si>
    <t>06030101OPC.2</t>
  </si>
  <si>
    <t>INODORO ASEO MINUSVÁLIDOS</t>
  </si>
  <si>
    <t>06030101OPC.3</t>
  </si>
  <si>
    <t>BARRA DOBLE ABATIBLE ACERO P.</t>
  </si>
  <si>
    <t>06030101OPC.4</t>
  </si>
  <si>
    <t>ESPEJO ASEO MINUSVALIDOS</t>
  </si>
  <si>
    <t>06030101OPC</t>
  </si>
  <si>
    <t xml:space="preserve">06030102OPC  </t>
  </si>
  <si>
    <t>OPCIONALES ABASTECIMIENTO</t>
  </si>
  <si>
    <t>06030102OPC.1</t>
  </si>
  <si>
    <t>INSTALACION AGUA FRIA Y CALIENTE ASEO PUBLICO</t>
  </si>
  <si>
    <t>06030102OPC</t>
  </si>
  <si>
    <t xml:space="preserve">06030103OPC  </t>
  </si>
  <si>
    <t>OPCIONALES ACOMETIDA/ CONTADOR</t>
  </si>
  <si>
    <t>06030103OPC.1</t>
  </si>
  <si>
    <t>CONTADOR DE AGUA DN-32 (abast)</t>
  </si>
  <si>
    <t>06030103OPC.0</t>
  </si>
  <si>
    <t>VÁLVULA CORTE  32mm.</t>
  </si>
  <si>
    <t>06030103OPC</t>
  </si>
  <si>
    <t xml:space="preserve">060302OPC    </t>
  </si>
  <si>
    <t>OPCIONALES SANEAMIENTO</t>
  </si>
  <si>
    <t xml:space="preserve">060302OPC.01 </t>
  </si>
  <si>
    <t>ARQUETA REGISTRO 60x60cm</t>
  </si>
  <si>
    <t xml:space="preserve">060302OPC.02 </t>
  </si>
  <si>
    <t>ARQUETA REGISTRO 50x50cm</t>
  </si>
  <si>
    <t xml:space="preserve">060302OPC.03 </t>
  </si>
  <si>
    <t>BOMBA DE AGUA</t>
  </si>
  <si>
    <t xml:space="preserve">060302OCP.04 </t>
  </si>
  <si>
    <t>COLECTOR COLGADO DN 110 MM PVC SERIE C</t>
  </si>
  <si>
    <t xml:space="preserve">060302OCP.05 </t>
  </si>
  <si>
    <t>COLECTOR COLGADO DN 125 MM PVC SERIE C</t>
  </si>
  <si>
    <t>060302OPC</t>
  </si>
  <si>
    <t xml:space="preserve">060303OPC    </t>
  </si>
  <si>
    <t>OPCIONALES ALBAÑILERÍA</t>
  </si>
  <si>
    <t xml:space="preserve">060303OPC.01 </t>
  </si>
  <si>
    <t>IMPERMEAB. ZOCALO CON VENTANAL BAJO ACERA</t>
  </si>
  <si>
    <t xml:space="preserve">060303OPC.02 </t>
  </si>
  <si>
    <t>PERFORACIONES D=75-125 mm</t>
  </si>
  <si>
    <t xml:space="preserve">060303OPC.03 </t>
  </si>
  <si>
    <t>REPARACIÓN ESTRUCTURA HORMIGÓN</t>
  </si>
  <si>
    <t xml:space="preserve">060303OPC.04 </t>
  </si>
  <si>
    <t>CIERRE PLADUR ESTÉTICO ESQUINAS Y ENCUENTROS</t>
  </si>
  <si>
    <t xml:space="preserve">060303OPC.05 </t>
  </si>
  <si>
    <t>MURO BL.HGÓN.GRIS. 40x20x20</t>
  </si>
  <si>
    <t xml:space="preserve">060303OPC.06 </t>
  </si>
  <si>
    <t>TRASDOSADO CARTON-YESO 15</t>
  </si>
  <si>
    <t xml:space="preserve">060303OPC.07 </t>
  </si>
  <si>
    <t>ENLUCIDO DE YESO PROYECT. VERT Y HORIZ.</t>
  </si>
  <si>
    <t xml:space="preserve">060303OPC.08 </t>
  </si>
  <si>
    <t>CITARA DE LADRILLO MACIZO PERFORADO</t>
  </si>
  <si>
    <t xml:space="preserve">060303OPC.09 </t>
  </si>
  <si>
    <t>TRASDOSADO CARTON-YESO 15 EI90</t>
  </si>
  <si>
    <t xml:space="preserve">060303OPC.10 </t>
  </si>
  <si>
    <t>TRASDOSADO CARTON-YESO 15 HIDROFUGO</t>
  </si>
  <si>
    <t>060303OPC</t>
  </si>
  <si>
    <t>060301OPC</t>
  </si>
  <si>
    <t>0603OPC</t>
  </si>
  <si>
    <t xml:space="preserve">0604         </t>
  </si>
  <si>
    <t>SOLADOS</t>
  </si>
  <si>
    <t xml:space="preserve">0604.01      </t>
  </si>
  <si>
    <t>RODAPIÉ CERÁMICO 8X33CM.</t>
  </si>
  <si>
    <t xml:space="preserve">0604.02      </t>
  </si>
  <si>
    <t>SOLADO BALDOSA (C1) PAMESA SV HIERRO EROSKI 60X60 CM</t>
  </si>
  <si>
    <t xml:space="preserve">0604.03      </t>
  </si>
  <si>
    <t>SOLADO BALDOSA ANTIDESLIZANTE (C2) PAMESA SV HIERRO EROSKI 60x60</t>
  </si>
  <si>
    <t xml:space="preserve">0604.04      </t>
  </si>
  <si>
    <t>PIEDRA CALIZA</t>
  </si>
  <si>
    <t>0604</t>
  </si>
  <si>
    <t xml:space="preserve">0604OPC      </t>
  </si>
  <si>
    <t>OPCIONALES SOLADOS</t>
  </si>
  <si>
    <t xml:space="preserve">0604OPC.01   </t>
  </si>
  <si>
    <t>PAVIMENTO CERAMICO EN FACHADA</t>
  </si>
  <si>
    <t xml:space="preserve">0604OPC.10   </t>
  </si>
  <si>
    <t>PUENTE DE UNIÓN ENTRE PAVIMENTOS</t>
  </si>
  <si>
    <t xml:space="preserve">0604OPC.11   </t>
  </si>
  <si>
    <t>PERFIL JUNTA DILATACION TIPO SCHLUTER DILEX EKS 300 BT 30</t>
  </si>
  <si>
    <t>0604OPC</t>
  </si>
  <si>
    <t xml:space="preserve">0605         </t>
  </si>
  <si>
    <t>CARPINTERIA Y CERRAJERIA</t>
  </si>
  <si>
    <t xml:space="preserve">060501       </t>
  </si>
  <si>
    <t>CARPINTERIA DE MADERA</t>
  </si>
  <si>
    <t xml:space="preserve">060501.01    </t>
  </si>
  <si>
    <t>PUERTA MAD. 0,725x2,03 LACADA</t>
  </si>
  <si>
    <t xml:space="preserve">060501.02    </t>
  </si>
  <si>
    <t>PUERTA MAD. 0,825x2,03 LACADA</t>
  </si>
  <si>
    <t xml:space="preserve">060501.03    </t>
  </si>
  <si>
    <t>PUERTA MAD. 0,925x2,03 LACADA</t>
  </si>
  <si>
    <t xml:space="preserve">060501.04    </t>
  </si>
  <si>
    <t>PUERTA MAD. CORREDERA 1,00X2,03</t>
  </si>
  <si>
    <t xml:space="preserve">060501.05    </t>
  </si>
  <si>
    <t>TOPE DE PUERTA</t>
  </si>
  <si>
    <t xml:space="preserve">060501.06    </t>
  </si>
  <si>
    <t>PANEL VINILICO CON CANTONERAS</t>
  </si>
  <si>
    <t>060501</t>
  </si>
  <si>
    <t xml:space="preserve">060502       </t>
  </si>
  <si>
    <t>CARPINTERIA METALICA</t>
  </si>
  <si>
    <t xml:space="preserve">060502.01    </t>
  </si>
  <si>
    <t>PUERTA AUTOMÁTICA DE APERTURA CORREDERA</t>
  </si>
  <si>
    <t xml:space="preserve">060502.02    </t>
  </si>
  <si>
    <t>PUERTA ACÚSTICA+ EI-2-45-C5 PASO 900 mm</t>
  </si>
  <si>
    <t xml:space="preserve">060502.03    </t>
  </si>
  <si>
    <t>PUERTA METALICA HOJA 1,00x2,20m</t>
  </si>
  <si>
    <t xml:space="preserve">060502.04    </t>
  </si>
  <si>
    <t>PERSIANA ENROLLABLE LAMAS MOTORIZADA</t>
  </si>
  <si>
    <t xml:space="preserve">060502.05    </t>
  </si>
  <si>
    <t>VENTANAL CARP. ALUMINIO / 6+6</t>
  </si>
  <si>
    <t xml:space="preserve">060502.06    </t>
  </si>
  <si>
    <t>PERFILERIA ACERO SUJECCIÓN PUERTA DE ACCESO</t>
  </si>
  <si>
    <t xml:space="preserve">060502.12    </t>
  </si>
  <si>
    <t>PUERTA AUTOMÁTICA DE APERTURA CORREDERA PASO 2,20 M</t>
  </si>
  <si>
    <t xml:space="preserve">060502.11    </t>
  </si>
  <si>
    <t>PUERTA METALICA DOS HOJAS 0,7x2,20m</t>
  </si>
  <si>
    <t>060502</t>
  </si>
  <si>
    <t>0605</t>
  </si>
  <si>
    <t xml:space="preserve">0605OPC      </t>
  </si>
  <si>
    <t>OPCIONALES CARPINTERIA Y CERRAJERIA</t>
  </si>
  <si>
    <t xml:space="preserve">060501OPC    </t>
  </si>
  <si>
    <t>OPCIONALES CARPINTERIA DE MADERA</t>
  </si>
  <si>
    <t xml:space="preserve">060501OPC.01 </t>
  </si>
  <si>
    <t>PUERTA MAD. CORREDERA 0,925X2,03</t>
  </si>
  <si>
    <t xml:space="preserve">060501OPC.02 </t>
  </si>
  <si>
    <t>TABLERO DE MADERA O.S.B.</t>
  </si>
  <si>
    <t xml:space="preserve">060501OPC.03 </t>
  </si>
  <si>
    <t>REJILLA EN PUERTA</t>
  </si>
  <si>
    <t xml:space="preserve">060501OPC.04 </t>
  </si>
  <si>
    <t>HORNACINA DE MADERA 50x30x20</t>
  </si>
  <si>
    <t>060501OPC</t>
  </si>
  <si>
    <t xml:space="preserve">060502OPC    </t>
  </si>
  <si>
    <t>OPCIONALES CARPINTERIA METALICA</t>
  </si>
  <si>
    <t xml:space="preserve">060502OPC.01 </t>
  </si>
  <si>
    <t>ANGULAR "L" PROTECCIONES TRASPALETA</t>
  </si>
  <si>
    <t xml:space="preserve">060502OPC.02 </t>
  </si>
  <si>
    <t>CHAPA LAGRIMADA</t>
  </si>
  <si>
    <t xml:space="preserve">060502OPC03  </t>
  </si>
  <si>
    <t>PUERTA METALICA HOJA 1,00x2,20m CON BARRA ANTIPÁNICO</t>
  </si>
  <si>
    <t xml:space="preserve">060502OPC10  </t>
  </si>
  <si>
    <t>PUERTA DE DOS HOJAS 2X0.70X2.03 CM EI-60</t>
  </si>
  <si>
    <t xml:space="preserve">060502OCO.11 </t>
  </si>
  <si>
    <t>060502OPC</t>
  </si>
  <si>
    <t>0605OPC</t>
  </si>
  <si>
    <t xml:space="preserve">0607         </t>
  </si>
  <si>
    <t>PINTURA Y ACABADOS</t>
  </si>
  <si>
    <t xml:space="preserve">060701       </t>
  </si>
  <si>
    <t>PINTURA Y ACABADOS INT. VERT</t>
  </si>
  <si>
    <t xml:space="preserve">060701.01    </t>
  </si>
  <si>
    <t>PINTURA PLASTICA SATINADA COLOR PAREDES</t>
  </si>
  <si>
    <t xml:space="preserve">060701.02    </t>
  </si>
  <si>
    <t>PINTURA PLASTICA SATINADA COLOR FACHADAS</t>
  </si>
  <si>
    <t xml:space="preserve">060701.03    </t>
  </si>
  <si>
    <t>PINTURA PLASTICA SATINADA COLOR TECHOS</t>
  </si>
  <si>
    <t xml:space="preserve">060701.04    </t>
  </si>
  <si>
    <t>PINTURA ESMALTE CARPINTERIA</t>
  </si>
  <si>
    <t xml:space="preserve">060701.05    </t>
  </si>
  <si>
    <t>ALICATADO GRES BLANCO BRILLO 15x15 CM CUARTOS HÚMEDOS</t>
  </si>
  <si>
    <t xml:space="preserve">060701.06    </t>
  </si>
  <si>
    <t>PINTURA PLASTICA SATINADA COLOR ZOCALO FACHADAS</t>
  </si>
  <si>
    <t>060701</t>
  </si>
  <si>
    <t xml:space="preserve">060702       </t>
  </si>
  <si>
    <t>FALSOS TECHOS Y ACAB. HORIZ.</t>
  </si>
  <si>
    <t xml:space="preserve">060702.01    </t>
  </si>
  <si>
    <t>FALSO TECHO MODULAR VINILO 60x60 BLANCO</t>
  </si>
  <si>
    <t xml:space="preserve">060702.02    </t>
  </si>
  <si>
    <t>FALSO TECHO LISO CARTÓN-YESO</t>
  </si>
  <si>
    <t xml:space="preserve">060702.03    </t>
  </si>
  <si>
    <t>TABICA DE PLADUR</t>
  </si>
  <si>
    <t xml:space="preserve">060702.04    </t>
  </si>
  <si>
    <t>TRAMPILLA PLADUR 60x60CM</t>
  </si>
  <si>
    <t xml:space="preserve">060702.05    </t>
  </si>
  <si>
    <t>TRAMPILLA PLADUR 40x40CM</t>
  </si>
  <si>
    <t xml:space="preserve">060702.06    </t>
  </si>
  <si>
    <t>FALSO TECHO MODULAR VINILO 60X60 RAL 3102</t>
  </si>
  <si>
    <t>060702</t>
  </si>
  <si>
    <t>0607</t>
  </si>
  <si>
    <t xml:space="preserve">0607OPC      </t>
  </si>
  <si>
    <t>OPCIONALES PINTURA Y ACABADOS</t>
  </si>
  <si>
    <t xml:space="preserve">060701OPC    </t>
  </si>
  <si>
    <t>OPCIONALES PINTURA Y ACABADOS INT. VERT</t>
  </si>
  <si>
    <t xml:space="preserve">060702OPC    </t>
  </si>
  <si>
    <t>OPCIONALES FALSOS TECHOS Y ACAB. HORIZ.</t>
  </si>
  <si>
    <t xml:space="preserve">060702OPC.01 </t>
  </si>
  <si>
    <t>FALSO TECHO LISO CARTÓN-YESO EI-90</t>
  </si>
  <si>
    <t>060702OPC</t>
  </si>
  <si>
    <t>060701OPC</t>
  </si>
  <si>
    <t>0607OPC</t>
  </si>
  <si>
    <t xml:space="preserve">0609         </t>
  </si>
  <si>
    <t>VARIOS</t>
  </si>
  <si>
    <t xml:space="preserve">0609.01      </t>
  </si>
  <si>
    <t>LIMPIEZA DE OBRA</t>
  </si>
  <si>
    <t>h</t>
  </si>
  <si>
    <t xml:space="preserve">0609.02      </t>
  </si>
  <si>
    <t>SELL.TUB.COMB.ABRAZ.INT.HILTI CP 644-160</t>
  </si>
  <si>
    <t>0609</t>
  </si>
  <si>
    <t xml:space="preserve">0612         </t>
  </si>
  <si>
    <t>AISLAMIENTOS</t>
  </si>
  <si>
    <t xml:space="preserve">0612.01      </t>
  </si>
  <si>
    <t>AISLAMIENTO TECHO LOCAL</t>
  </si>
  <si>
    <t xml:space="preserve">0612.02      </t>
  </si>
  <si>
    <t>AISLAMIENTO SUELO LOCAL</t>
  </si>
  <si>
    <t xml:space="preserve">0612.03      </t>
  </si>
  <si>
    <t>AISLAMIENTO PAREDES</t>
  </si>
  <si>
    <t xml:space="preserve">0612.04      </t>
  </si>
  <si>
    <t>AISLAMIENTO PAREDES LOCAL TECNICO</t>
  </si>
  <si>
    <t xml:space="preserve">0612.05      </t>
  </si>
  <si>
    <t>AISLAMIENTO TECHO LOCAL TÉCNICO</t>
  </si>
  <si>
    <t xml:space="preserve">0612.06      </t>
  </si>
  <si>
    <t>AISLAMIENTO TÉRMICO EN PAREDES</t>
  </si>
  <si>
    <t xml:space="preserve">0612.07      </t>
  </si>
  <si>
    <t>AISLAMIENTO DE LANA DE ROCA EN FALSO TECHO LOCAL</t>
  </si>
  <si>
    <t>0612</t>
  </si>
  <si>
    <t>06</t>
  </si>
  <si>
    <t xml:space="preserve">07           </t>
  </si>
  <si>
    <t>INSTALACIONES</t>
  </si>
  <si>
    <t xml:space="preserve">0701         </t>
  </si>
  <si>
    <t>VENTILACION Y CLIMATIZACION</t>
  </si>
  <si>
    <t xml:space="preserve">070101       </t>
  </si>
  <si>
    <t>CLIMATIZACION</t>
  </si>
  <si>
    <t xml:space="preserve">070101.01    </t>
  </si>
  <si>
    <t>CORTINA DE AIRE PUERTAS HASTA 1,6 M 4.5/9 kW</t>
  </si>
  <si>
    <t xml:space="preserve">070101.02    </t>
  </si>
  <si>
    <t>UNIDAD EXTERIOR AIRE ACONDICIONADO 23/27kW</t>
  </si>
  <si>
    <t xml:space="preserve">070101.03    </t>
  </si>
  <si>
    <t>CASETTE EMPOTRABLE 4 VIAS 8 kW</t>
  </si>
  <si>
    <t xml:space="preserve">070101.04    </t>
  </si>
  <si>
    <t>CASETTE EMPOTRABLE 4 VIAS 6.5 kW</t>
  </si>
  <si>
    <t>070101</t>
  </si>
  <si>
    <t xml:space="preserve">070102       </t>
  </si>
  <si>
    <t>VENTILACION - EXTRACCION</t>
  </si>
  <si>
    <t xml:space="preserve">07010201     </t>
  </si>
  <si>
    <t>MAQUINARIA VENTILACION</t>
  </si>
  <si>
    <t xml:space="preserve">07010201.01  </t>
  </si>
  <si>
    <t>UNIDAD VENTILACIÓN DE TD-500/160</t>
  </si>
  <si>
    <t xml:space="preserve">07010201.02  </t>
  </si>
  <si>
    <t>UNIDAD VENTILACION DE TD-1300/250</t>
  </si>
  <si>
    <t xml:space="preserve">07010201.03  </t>
  </si>
  <si>
    <t>RECUPERADOR LUYMAR UR-2200</t>
  </si>
  <si>
    <t xml:space="preserve">07010201.04  </t>
  </si>
  <si>
    <t>RECUPERADOR LUYMAR REC+53-1450-30., 1450m3/h</t>
  </si>
  <si>
    <t>07010201</t>
  </si>
  <si>
    <t xml:space="preserve">07010202     </t>
  </si>
  <si>
    <t>CONDUCTOS</t>
  </si>
  <si>
    <t xml:space="preserve">07010202.01  </t>
  </si>
  <si>
    <t>TUBERIA FLEX. ALUM. ø125 mm</t>
  </si>
  <si>
    <t xml:space="preserve">07010202.02  </t>
  </si>
  <si>
    <t>CONDUCTO CIRCULAR DE CHAPA D=160 mm</t>
  </si>
  <si>
    <t xml:space="preserve">07010202.03  </t>
  </si>
  <si>
    <t>CONDUCTO CIRCULAR DE CHAPA D=250 mm</t>
  </si>
  <si>
    <t xml:space="preserve">07010202.04  </t>
  </si>
  <si>
    <t>CONDUCTO CIRCULAR DE CHAPA D=300 mm</t>
  </si>
  <si>
    <t xml:space="preserve">07010202.05  </t>
  </si>
  <si>
    <t>CONDUCTO CLIMAVER NETO</t>
  </si>
  <si>
    <t>07010202</t>
  </si>
  <si>
    <t xml:space="preserve">07010203     </t>
  </si>
  <si>
    <t>ELEMENTOS DE DIFUSION</t>
  </si>
  <si>
    <t xml:space="preserve">07010203.01  </t>
  </si>
  <si>
    <t>BOCA EXTRACCIÓN 150 mm</t>
  </si>
  <si>
    <t xml:space="preserve">07010203.02  </t>
  </si>
  <si>
    <t>REJILLA EXTRACCIÓN 225x165 mm</t>
  </si>
  <si>
    <t xml:space="preserve">07010203.03  </t>
  </si>
  <si>
    <t>REJILLA EXTRACCIÓN 325x225 mm</t>
  </si>
  <si>
    <t xml:space="preserve">07010203.04  </t>
  </si>
  <si>
    <t>REJILLA EXTRACCIÓN 600x600 mm</t>
  </si>
  <si>
    <t xml:space="preserve">07010203.05  </t>
  </si>
  <si>
    <t>REJILLA INTEMPERIE</t>
  </si>
  <si>
    <t xml:space="preserve">07010203.06  </t>
  </si>
  <si>
    <t>REJILLA INTEMPERIE ACUSTICA</t>
  </si>
  <si>
    <t>07010203</t>
  </si>
  <si>
    <t xml:space="preserve">07010204     </t>
  </si>
  <si>
    <t xml:space="preserve">07010204.01  </t>
  </si>
  <si>
    <t>SONDA DE TEMPERATURA</t>
  </si>
  <si>
    <t>07010204</t>
  </si>
  <si>
    <t>070102</t>
  </si>
  <si>
    <t>0701</t>
  </si>
  <si>
    <t xml:space="preserve">0701OPC      </t>
  </si>
  <si>
    <t>OPCIONALES VENTILACION Y CLIMATIZACION</t>
  </si>
  <si>
    <t xml:space="preserve">070101OPC    </t>
  </si>
  <si>
    <t>OPCIONALES CLIMATIZACION</t>
  </si>
  <si>
    <t xml:space="preserve">070101OPC.01 </t>
  </si>
  <si>
    <t>CORTINA DE AIRE PUERTAS HASTA 2 M 9/18 kW</t>
  </si>
  <si>
    <t xml:space="preserve">070101OPC.02 </t>
  </si>
  <si>
    <t>CORTINA DE AIRE PUERTAS HASTA 1 M 4.5/9 kW</t>
  </si>
  <si>
    <t xml:space="preserve">08CAFj00002  </t>
  </si>
  <si>
    <t>EQUIPO ACOND. AIRE, C. HOR. ENFR. POR AIRE 9.5 Kw</t>
  </si>
  <si>
    <t xml:space="preserve">070101OPC.10 </t>
  </si>
  <si>
    <t>EQUIPO DE CLIMATIZACIÓN TIPO SPLIT DE 6000 FRUG /h</t>
  </si>
  <si>
    <t xml:space="preserve">070101OPC.11 </t>
  </si>
  <si>
    <t>EQUIPO DE CLIMATIZACIÓN TIPO SPLIT DE 2200 FRUG /h</t>
  </si>
  <si>
    <t xml:space="preserve">070101OPC.03 </t>
  </si>
  <si>
    <t>UNIDAD EXTERIOR AIRE ACONDICIONADO 8 kW</t>
  </si>
  <si>
    <t xml:space="preserve">070101OPC.04 </t>
  </si>
  <si>
    <t>CASETTE EMPOTRABLE 4 VIAS 4 kW</t>
  </si>
  <si>
    <t xml:space="preserve">070101OPC.20 </t>
  </si>
  <si>
    <t>PREINSTALACIÓN PARA EQUIPO DE CLIMATIZACIÓN TIPO SPLIT</t>
  </si>
  <si>
    <t xml:space="preserve">070101OCP.21 </t>
  </si>
  <si>
    <t>PREINSTALACIÓN PARA EQUIPO DE CLIMATIZACIÓN TIPO MULTISPLIT</t>
  </si>
  <si>
    <t>070101OPC</t>
  </si>
  <si>
    <t xml:space="preserve">070102OPC    </t>
  </si>
  <si>
    <t>OPCIONALES VENTILACION - EXTRACCION</t>
  </si>
  <si>
    <t xml:space="preserve">07010201OPC  </t>
  </si>
  <si>
    <t>07010201OPC.1</t>
  </si>
  <si>
    <t>UNIDAD VENTILACIÓN DE TD-160/100</t>
  </si>
  <si>
    <t>07010201OPC.2</t>
  </si>
  <si>
    <t>UNIDAD VENTILACIÓN DE TD-250/100</t>
  </si>
  <si>
    <t>07010201OPC.3</t>
  </si>
  <si>
    <t>UNIDAD VENTILACIÓN DE TD-800/200</t>
  </si>
  <si>
    <t>07010201OPC.4</t>
  </si>
  <si>
    <t>UNIDAD VENTILACION DE TD-1000/200</t>
  </si>
  <si>
    <t>07010201OPC.5</t>
  </si>
  <si>
    <t>UNIDAD VENTILACION DE TD-2000/315</t>
  </si>
  <si>
    <t>07010201OPC.6</t>
  </si>
  <si>
    <t>RECUPERADOR LUYMAR UR-1800</t>
  </si>
  <si>
    <t>07010201OPC</t>
  </si>
  <si>
    <t xml:space="preserve">07010202OPC  </t>
  </si>
  <si>
    <t>07010202OPC.1</t>
  </si>
  <si>
    <t>CONDUCTO HELICOIDAL DE CHAPA D=100 mm</t>
  </si>
  <si>
    <t>07010202OPC.2</t>
  </si>
  <si>
    <t>CONDUCTO HELICOIDAL DE CHAPA D=200 mm</t>
  </si>
  <si>
    <t>07010202OPC.3</t>
  </si>
  <si>
    <t>CONDUCTO CLIMAVER PLUS R</t>
  </si>
  <si>
    <t>07010202OPC</t>
  </si>
  <si>
    <t xml:space="preserve">07010203OPC  </t>
  </si>
  <si>
    <t xml:space="preserve">07010204OPC  </t>
  </si>
  <si>
    <t>07010204OPC.1</t>
  </si>
  <si>
    <t>SILENCIOSO</t>
  </si>
  <si>
    <t>07010204OPC.0</t>
  </si>
  <si>
    <t>COMPUERTA CONTAFUEGOS 60x60 cm RI 120</t>
  </si>
  <si>
    <t>07010204OPC</t>
  </si>
  <si>
    <t>07010203OPC</t>
  </si>
  <si>
    <t>070102OPC</t>
  </si>
  <si>
    <t>0701OPC</t>
  </si>
  <si>
    <t xml:space="preserve">0702         </t>
  </si>
  <si>
    <t>PROTECCION CONTRA INCENDIOS</t>
  </si>
  <si>
    <t xml:space="preserve">0702.01      </t>
  </si>
  <si>
    <t>EXTINTOR POLVO ABC 6 KG.</t>
  </si>
  <si>
    <t xml:space="preserve">0702.02      </t>
  </si>
  <si>
    <t>EXTINTOR DE CO2</t>
  </si>
  <si>
    <t xml:space="preserve">0702.03      </t>
  </si>
  <si>
    <t>SEÑALÍTICA EXTINTOR Y PASILLOS</t>
  </si>
  <si>
    <t>0702</t>
  </si>
  <si>
    <t xml:space="preserve">0705         </t>
  </si>
  <si>
    <t>ELECTRICIDAD</t>
  </si>
  <si>
    <t xml:space="preserve">070501       </t>
  </si>
  <si>
    <t>ILUMINACION</t>
  </si>
  <si>
    <t xml:space="preserve">070501.01A   </t>
  </si>
  <si>
    <t>SUM. LUMINARIA LINEAL SV+CARRIL 1500 mm</t>
  </si>
  <si>
    <t xml:space="preserve">070501.01B   </t>
  </si>
  <si>
    <t>INST. LUMINARIA LINEAL SV+CARRIL 1500 mm</t>
  </si>
  <si>
    <t xml:space="preserve">070501.02A   </t>
  </si>
  <si>
    <t>SUM. LUMINARIA LED ESTANCA</t>
  </si>
  <si>
    <t xml:space="preserve">070501.02B   </t>
  </si>
  <si>
    <t>INST. LUMINARIA LED ESTANCA</t>
  </si>
  <si>
    <t xml:space="preserve">070501.03A   </t>
  </si>
  <si>
    <t>SUM. LUMINARIA LED 60x60</t>
  </si>
  <si>
    <t xml:space="preserve">070501.03B   </t>
  </si>
  <si>
    <t>INST. LUMINARIA LED 60x60</t>
  </si>
  <si>
    <t xml:space="preserve">070501.04A   </t>
  </si>
  <si>
    <t>SUM. FOCO/PROYECTOR EN CARRIL</t>
  </si>
  <si>
    <t xml:space="preserve">070501.04B   </t>
  </si>
  <si>
    <t>INST. FOCO/PROYECTOR EN CARRIL</t>
  </si>
  <si>
    <t xml:space="preserve">070501.05A   </t>
  </si>
  <si>
    <t>SUM. PROYECTOR DOWNLIGHT</t>
  </si>
  <si>
    <t xml:space="preserve">070501.05B   </t>
  </si>
  <si>
    <t>INST. DOWNLIGHT</t>
  </si>
  <si>
    <t xml:space="preserve">070501.06B   </t>
  </si>
  <si>
    <t>SUM. LUMINARIA DE EMERGENCIAS 110 LUMENES</t>
  </si>
  <si>
    <t xml:space="preserve">070501.06A   </t>
  </si>
  <si>
    <t>INST. LUMINARIA DE EMERGENCIAS 110 LUMENES</t>
  </si>
  <si>
    <t>070501</t>
  </si>
  <si>
    <t xml:space="preserve">070502       </t>
  </si>
  <si>
    <t>FUERZA</t>
  </si>
  <si>
    <t xml:space="preserve">070502.01    </t>
  </si>
  <si>
    <t>INSTALACION DE ALUMBRADO Y CUADRO OBRA</t>
  </si>
  <si>
    <t xml:space="preserve">070502.02    </t>
  </si>
  <si>
    <t>DERIVACION INDIVIDUAL A CGBT</t>
  </si>
  <si>
    <t xml:space="preserve">070502.03    </t>
  </si>
  <si>
    <t>CUADRO GENERAL DE MANDO Y PROTECCION</t>
  </si>
  <si>
    <t xml:space="preserve">070502.04    </t>
  </si>
  <si>
    <t>BATERÍA DE CONDENSADORES INSTALACIÓN HASTA 25 KVAR</t>
  </si>
  <si>
    <t xml:space="preserve">070502.05    </t>
  </si>
  <si>
    <t>CUADRO DE ENCENDIDOS</t>
  </si>
  <si>
    <t xml:space="preserve">070502.06    </t>
  </si>
  <si>
    <t>ENCENDIDO LLAVE ENTRADA TIENDA</t>
  </si>
  <si>
    <t xml:space="preserve">070502.07    </t>
  </si>
  <si>
    <t>CABLE DE COBRE TIPO RZ1-K (AS) 2(1X1,5)+T</t>
  </si>
  <si>
    <t xml:space="preserve">070502.08    </t>
  </si>
  <si>
    <t>CABLE DE COBRE TIPO RZ1-K (AS) 2(1X2,5)+T</t>
  </si>
  <si>
    <t xml:space="preserve">070502.09    </t>
  </si>
  <si>
    <t>CABLE DE COBRE TIPO RZ1-K (AS) 2(1X4)+T</t>
  </si>
  <si>
    <t xml:space="preserve">070502.10    </t>
  </si>
  <si>
    <t>CABLE DE COBRE TIPO RZ1-K (AS) 4(1X2,5)+T</t>
  </si>
  <si>
    <t xml:space="preserve">070502.11    </t>
  </si>
  <si>
    <t>CABLE DE COBRE TIPO RZ1-K (AS) 4(1X6)+T</t>
  </si>
  <si>
    <t xml:space="preserve">070502.12    </t>
  </si>
  <si>
    <t>CABLE DE COBRE TIPO RZ1-K (AS) 4(1X10)+T</t>
  </si>
  <si>
    <t xml:space="preserve">070502.13    </t>
  </si>
  <si>
    <t>TOMA DE CORRIENTE MONOFASICO 16 A</t>
  </si>
  <si>
    <t xml:space="preserve">070502.14    </t>
  </si>
  <si>
    <t>BASE DE ENCHUFE MULTIPLE RED</t>
  </si>
  <si>
    <t xml:space="preserve">070502.15    </t>
  </si>
  <si>
    <t>BASE DE ENCHUFE MULTIPLE SAI</t>
  </si>
  <si>
    <t xml:space="preserve">070502.16    </t>
  </si>
  <si>
    <t>TOMA DE CORRIENTE TRIFÁSICA ZETAC</t>
  </si>
  <si>
    <t xml:space="preserve">070502.17    </t>
  </si>
  <si>
    <t>PUNTO DE LUZ INTERRUPTOR</t>
  </si>
  <si>
    <t xml:space="preserve">070502.18    </t>
  </si>
  <si>
    <t>PUNTO DE FUERZA</t>
  </si>
  <si>
    <t xml:space="preserve">070502.19    </t>
  </si>
  <si>
    <t>KIT DE BAÑO KB-10F OPTIMUS</t>
  </si>
  <si>
    <t xml:space="preserve">070502.20    </t>
  </si>
  <si>
    <t>LEGALIZACION INSTALACIÓN ELÉCTRICA</t>
  </si>
  <si>
    <t xml:space="preserve">070502.21    </t>
  </si>
  <si>
    <t>CONEXION SAI Y BY PASS</t>
  </si>
  <si>
    <t>070502</t>
  </si>
  <si>
    <t xml:space="preserve">070503       </t>
  </si>
  <si>
    <t>CANALIZACIONES</t>
  </si>
  <si>
    <t xml:space="preserve">070503.01    </t>
  </si>
  <si>
    <t>CANALETA UNEX 110X60 MM</t>
  </si>
  <si>
    <t xml:space="preserve">070503.02    </t>
  </si>
  <si>
    <t>BANDEJA METALICA 300X60</t>
  </si>
  <si>
    <t xml:space="preserve">070503.03    </t>
  </si>
  <si>
    <t>BANDEJA METALICA 200X60</t>
  </si>
  <si>
    <t xml:space="preserve">070503.04    </t>
  </si>
  <si>
    <t>BANDEJA METALICA 100X60</t>
  </si>
  <si>
    <t xml:space="preserve">070503.05    </t>
  </si>
  <si>
    <t>CANALIZACION PARA DATOS</t>
  </si>
  <si>
    <t>070503</t>
  </si>
  <si>
    <t xml:space="preserve">070504       </t>
  </si>
  <si>
    <t>RED DE TIERRAS</t>
  </si>
  <si>
    <t xml:space="preserve">070504.01    </t>
  </si>
  <si>
    <t>RED EQUIPOTENCIAL TIERRAS</t>
  </si>
  <si>
    <t>070504</t>
  </si>
  <si>
    <t xml:space="preserve">070505       </t>
  </si>
  <si>
    <t>TELEFONIA</t>
  </si>
  <si>
    <t xml:space="preserve">070505.01    </t>
  </si>
  <si>
    <t>CANALIZACION PARA LA ACOMETIDA</t>
  </si>
  <si>
    <t>070505</t>
  </si>
  <si>
    <t xml:space="preserve">070506       </t>
  </si>
  <si>
    <t>MEGAFONIA-HILO MUSICAL</t>
  </si>
  <si>
    <t xml:space="preserve">070506.01    </t>
  </si>
  <si>
    <t>ALTAVOZ OPTIMUS</t>
  </si>
  <si>
    <t xml:space="preserve">070506.02    </t>
  </si>
  <si>
    <t>AMPLIFICADOR OPTIMUS</t>
  </si>
  <si>
    <t xml:space="preserve">070506.03    </t>
  </si>
  <si>
    <t>CABLEADO DE LA INSTALACION</t>
  </si>
  <si>
    <t xml:space="preserve">070506.04    </t>
  </si>
  <si>
    <t>MICRÓFONO</t>
  </si>
  <si>
    <t>070506</t>
  </si>
  <si>
    <t>0705</t>
  </si>
  <si>
    <t xml:space="preserve">0705OPC      </t>
  </si>
  <si>
    <t>OPCIONALES ELECTRICIDAD</t>
  </si>
  <si>
    <t xml:space="preserve">070501OPC    </t>
  </si>
  <si>
    <t>070501OPC.01A</t>
  </si>
  <si>
    <t>SUM. LUMINARIA LINEAL SV+CARRIL 2250 mm</t>
  </si>
  <si>
    <t>070501OPC.01B</t>
  </si>
  <si>
    <t>INST. LUMINARIA LINEAL SV+CARRIL 2250 mm</t>
  </si>
  <si>
    <t>070501OPC.02A</t>
  </si>
  <si>
    <t>SUM. DETECTOR DE PRESENCIA</t>
  </si>
  <si>
    <t>070501OPC.02B</t>
  </si>
  <si>
    <t>INST. DETECTOR DE PRESENCIA</t>
  </si>
  <si>
    <t>070501OPC.03A</t>
  </si>
  <si>
    <t>SUM. LUMINARIA LINEAL SV+CARRIL 750 mm</t>
  </si>
  <si>
    <t>070501OPC.03B</t>
  </si>
  <si>
    <t>INST. LUMINARIA LINEAL SV+CARRIL 750 mm</t>
  </si>
  <si>
    <t>070501OPC</t>
  </si>
  <si>
    <t xml:space="preserve">070502OPC    </t>
  </si>
  <si>
    <t xml:space="preserve">070502OPC.01 </t>
  </si>
  <si>
    <t>CABLE DE COBRE TIPO RZ1-K (AS) 2(1X6)+T</t>
  </si>
  <si>
    <t xml:space="preserve">070502OPC.02 </t>
  </si>
  <si>
    <t>CABLE DE COBRE TIPO RZ1-K (AS) 2(1X10)+T</t>
  </si>
  <si>
    <t xml:space="preserve">070502OPC.03 </t>
  </si>
  <si>
    <t>CABLE DE COBRE TIPO RZ1-K (AS) 4(1X4)+T</t>
  </si>
  <si>
    <t xml:space="preserve">070502OPC.04 </t>
  </si>
  <si>
    <t>TOMA DE CORRIENTE MONOFASICO 32 A</t>
  </si>
  <si>
    <t>070502OPC</t>
  </si>
  <si>
    <t xml:space="preserve">070503OPC    </t>
  </si>
  <si>
    <t xml:space="preserve">070503OPC.01 </t>
  </si>
  <si>
    <t>BANDEJA PVC C/TAPA 300X60</t>
  </si>
  <si>
    <t xml:space="preserve">070503OPC.02 </t>
  </si>
  <si>
    <t>BANDEJA PVC C/TAPA 200X60</t>
  </si>
  <si>
    <t xml:space="preserve">070503OPC.03 </t>
  </si>
  <si>
    <t>BANDEJA PVC C/TAPA 100X60</t>
  </si>
  <si>
    <t>070503OPC</t>
  </si>
  <si>
    <t xml:space="preserve">070504OPC    </t>
  </si>
  <si>
    <t xml:space="preserve">070504OPC.01 </t>
  </si>
  <si>
    <t>INSTALACION/ADECUACION RED TIERRAS</t>
  </si>
  <si>
    <t>070504OPC</t>
  </si>
  <si>
    <t xml:space="preserve">070505OPC    </t>
  </si>
  <si>
    <t>OPCIONALES HILO MUSICAL</t>
  </si>
  <si>
    <t xml:space="preserve">070505OCP01  </t>
  </si>
  <si>
    <t>LIMITADOR ACÚSTICO</t>
  </si>
  <si>
    <t>070505OPC</t>
  </si>
  <si>
    <t>0705OPC</t>
  </si>
  <si>
    <t xml:space="preserve">0708         </t>
  </si>
  <si>
    <t>FRIO INDUSTRIAL</t>
  </si>
  <si>
    <t xml:space="preserve">070801       </t>
  </si>
  <si>
    <t>INST. FRIGORÍFICA</t>
  </si>
  <si>
    <t xml:space="preserve">070801.01    </t>
  </si>
  <si>
    <t>INSTALACIÓN CENTRALES POSITIVAS (R-449A)</t>
  </si>
  <si>
    <t xml:space="preserve">070801.02    </t>
  </si>
  <si>
    <t>INSTALACION TUBERIA FRIGORIFICA</t>
  </si>
  <si>
    <t xml:space="preserve">070801.03    </t>
  </si>
  <si>
    <t>INSTALACION SERVICIOS DE FRIO</t>
  </si>
  <si>
    <t xml:space="preserve">070801.04    </t>
  </si>
  <si>
    <t>PUESTA EN MARCHA INSTALACION FRIGORIFICA</t>
  </si>
  <si>
    <t xml:space="preserve">070801.05    </t>
  </si>
  <si>
    <t>LEGALIZACION DE INSTALACION DE FRIO</t>
  </si>
  <si>
    <t xml:space="preserve">070801.06    </t>
  </si>
  <si>
    <t>EVAPORADOR CAMARA</t>
  </si>
  <si>
    <t xml:space="preserve">070801.07    </t>
  </si>
  <si>
    <t>INSTALACION ELECTRICA DE FRIO</t>
  </si>
  <si>
    <t xml:space="preserve">070801.08    </t>
  </si>
  <si>
    <t>EQUIPO COMPACTO C.CONGELADOS</t>
  </si>
  <si>
    <t xml:space="preserve">970801.09    </t>
  </si>
  <si>
    <t>CUADRO DE CONTROL Y POTENCIA</t>
  </si>
  <si>
    <t>070801</t>
  </si>
  <si>
    <t xml:space="preserve">070802       </t>
  </si>
  <si>
    <t>CÁMARAS FRIGORIFICAS</t>
  </si>
  <si>
    <t xml:space="preserve">070802.01    </t>
  </si>
  <si>
    <t>PANEL FRIGORIFICO SUELO REFORZADO 120 mm</t>
  </si>
  <si>
    <t xml:space="preserve">070802.02    </t>
  </si>
  <si>
    <t>PANEL FRIGORÍFICO 120 mm PERFILADO/PERFILADO TECHO</t>
  </si>
  <si>
    <t xml:space="preserve">070802.03    </t>
  </si>
  <si>
    <t>PANEL FRIGORÍFICO 120 mm LISO/PERFILADO</t>
  </si>
  <si>
    <t xml:space="preserve">070802.04    </t>
  </si>
  <si>
    <t>PANEL FRIGORÍFICO 75 mm PERFILADO/LISO</t>
  </si>
  <si>
    <t xml:space="preserve">070802.05    </t>
  </si>
  <si>
    <t>PUERTA PIVOTANTE FRIGORÍFICA 75 mm</t>
  </si>
  <si>
    <t xml:space="preserve">070802.06    </t>
  </si>
  <si>
    <t>PUERTA PIVOTANTE FRIGORÍFICA 120 mm</t>
  </si>
  <si>
    <t xml:space="preserve">070802.07    </t>
  </si>
  <si>
    <t>PERFIL SANITARIO PVC</t>
  </si>
  <si>
    <t xml:space="preserve">070802.08    </t>
  </si>
  <si>
    <t>CORTINA LAMAS</t>
  </si>
  <si>
    <t xml:space="preserve">070802.09    </t>
  </si>
  <si>
    <t>HACHA BOMBERO CON SOPORTE</t>
  </si>
  <si>
    <t xml:space="preserve">070802.10    </t>
  </si>
  <si>
    <t>CÁMARA CONGELADOS Y REFRIGERADOS</t>
  </si>
  <si>
    <t xml:space="preserve">070802.11    </t>
  </si>
  <si>
    <t>MONTAJE Y SUMINISTRO DE PANELES SEGÚN PLANO</t>
  </si>
  <si>
    <t xml:space="preserve">070802.12    </t>
  </si>
  <si>
    <t>INSTALACIÓN CÁMARA DE REFRIGERADOS (R-513A)</t>
  </si>
  <si>
    <t xml:space="preserve">070802.13    </t>
  </si>
  <si>
    <t>INSTALACIÓN DE CÁMARA DE CONGELADOS (R-449)</t>
  </si>
  <si>
    <t xml:space="preserve">070802.14    </t>
  </si>
  <si>
    <t>DESCARGA DE MOBILIARIO AUTÓNOMO</t>
  </si>
  <si>
    <t xml:space="preserve">070802.15    </t>
  </si>
  <si>
    <t>SUMINSTRO CÁMARA CONGELADO CON EQUIPAMIENTO</t>
  </si>
  <si>
    <t xml:space="preserve">070802.16    </t>
  </si>
  <si>
    <t>SUMINISTRO CÁMARA REFRIGERADO CON EQUIPAMIENTO</t>
  </si>
  <si>
    <t xml:space="preserve">070802.17    </t>
  </si>
  <si>
    <t>MONTAJE E INSTALACIÓN DE CÁMARAS FRIGORÍFICAS</t>
  </si>
  <si>
    <t>070802</t>
  </si>
  <si>
    <t>0708</t>
  </si>
  <si>
    <t xml:space="preserve">0708OPC      </t>
  </si>
  <si>
    <t>OPCIONALES FRIO INDUSTRIAL</t>
  </si>
  <si>
    <t xml:space="preserve">070801OPC    </t>
  </si>
  <si>
    <t xml:space="preserve">070801OPC.01 </t>
  </si>
  <si>
    <t>CENTRAL DE REFRIGERACION</t>
  </si>
  <si>
    <t xml:space="preserve">070801OPC.02 </t>
  </si>
  <si>
    <t xml:space="preserve">070801OPC.03 </t>
  </si>
  <si>
    <t xml:space="preserve">070801OPC.04 </t>
  </si>
  <si>
    <t xml:space="preserve">070801OPC.05 </t>
  </si>
  <si>
    <t xml:space="preserve">070801OPC.06 </t>
  </si>
  <si>
    <t xml:space="preserve">070801OPC.07 </t>
  </si>
  <si>
    <t xml:space="preserve">070801OPC.08 </t>
  </si>
  <si>
    <t>MOCHILA CAMARA CONGELADOS</t>
  </si>
  <si>
    <t xml:space="preserve">070801COP.09 </t>
  </si>
  <si>
    <t>CENTRAL FRIGORÍFICA DAIKIN</t>
  </si>
  <si>
    <t>070801OPC</t>
  </si>
  <si>
    <t>0708OPC</t>
  </si>
  <si>
    <t>07</t>
  </si>
  <si>
    <t xml:space="preserve">09           </t>
  </si>
  <si>
    <t>SEGURIDAD Y SALUD</t>
  </si>
  <si>
    <t xml:space="preserve">09.01        </t>
  </si>
  <si>
    <t>APLICACIÓN PLAN SEGURIDAD Y SALUD</t>
  </si>
  <si>
    <t>PA</t>
  </si>
  <si>
    <t>09</t>
  </si>
  <si>
    <t xml:space="preserve">10           </t>
  </si>
  <si>
    <t>GESTION RESIDUOS</t>
  </si>
  <si>
    <t xml:space="preserve">10.01        </t>
  </si>
  <si>
    <t>GESTION MEDIOAMBIENTAL</t>
  </si>
  <si>
    <t>10</t>
  </si>
  <si>
    <t>EROSKIGLEZBAD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</si>
</sst>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7540-F400-4998-BBF3-19C151EBA0C0}">
  <dimension ref="A1:G509"/>
  <sheetViews>
    <sheetView tabSelected="1" workbookViewId="0">
      <pane xSplit="4" ySplit="3" topLeftCell="E478" activePane="bottomRight" state="frozen"/>
      <selection pane="topRight" activeCell="E1" sqref="E1"/>
      <selection pane="bottomLeft" activeCell="A4" sqref="A4"/>
      <selection pane="bottomRight" activeCell="F60" sqref="F60"/>
    </sheetView>
  </sheetViews>
  <sheetFormatPr defaultRowHeight="15" x14ac:dyDescent="0.25"/>
  <cols>
    <col min="1" max="1" width="15.7109375" bestFit="1" customWidth="1"/>
    <col min="2" max="2" width="6.7109375" bestFit="1" customWidth="1"/>
    <col min="3" max="3" width="3.7109375" bestFit="1" customWidth="1"/>
    <col min="4" max="4" width="26" customWidth="1"/>
    <col min="5" max="5" width="8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0</v>
      </c>
      <c r="D4" s="18" t="s">
        <v>10</v>
      </c>
      <c r="E4" s="8">
        <f>E259</f>
        <v>1</v>
      </c>
      <c r="F4" s="9">
        <f>F259</f>
        <v>187595.03</v>
      </c>
      <c r="G4" s="9">
        <f>G259</f>
        <v>187595.03</v>
      </c>
    </row>
    <row r="5" spans="1:7" ht="22.5" x14ac:dyDescent="0.25">
      <c r="A5" s="10" t="s">
        <v>12</v>
      </c>
      <c r="B5" s="10" t="s">
        <v>11</v>
      </c>
      <c r="C5" s="10" t="s">
        <v>0</v>
      </c>
      <c r="D5" s="19" t="s">
        <v>13</v>
      </c>
      <c r="E5" s="9">
        <f>E11</f>
        <v>1</v>
      </c>
      <c r="F5" s="9">
        <f>F11</f>
        <v>0</v>
      </c>
      <c r="G5" s="9">
        <f>G11</f>
        <v>0</v>
      </c>
    </row>
    <row r="6" spans="1:7" x14ac:dyDescent="0.25">
      <c r="A6" s="11" t="s">
        <v>14</v>
      </c>
      <c r="B6" s="11" t="s">
        <v>16</v>
      </c>
      <c r="C6" s="11" t="s">
        <v>17</v>
      </c>
      <c r="D6" s="20" t="s">
        <v>15</v>
      </c>
      <c r="E6" s="12">
        <v>0</v>
      </c>
      <c r="F6" s="12">
        <v>0</v>
      </c>
      <c r="G6" s="13">
        <f>ROUND(E6*F6,2)</f>
        <v>0</v>
      </c>
    </row>
    <row r="7" spans="1:7" x14ac:dyDescent="0.25">
      <c r="A7" s="11" t="s">
        <v>18</v>
      </c>
      <c r="B7" s="11" t="s">
        <v>16</v>
      </c>
      <c r="C7" s="11" t="s">
        <v>20</v>
      </c>
      <c r="D7" s="20" t="s">
        <v>19</v>
      </c>
      <c r="E7" s="12">
        <v>0</v>
      </c>
      <c r="F7" s="12">
        <v>0</v>
      </c>
      <c r="G7" s="13">
        <f>ROUND(E7*F7,2)</f>
        <v>0</v>
      </c>
    </row>
    <row r="8" spans="1:7" x14ac:dyDescent="0.25">
      <c r="A8" s="11" t="s">
        <v>21</v>
      </c>
      <c r="B8" s="11" t="s">
        <v>16</v>
      </c>
      <c r="C8" s="11" t="s">
        <v>20</v>
      </c>
      <c r="D8" s="20" t="s">
        <v>22</v>
      </c>
      <c r="E8" s="12">
        <v>0</v>
      </c>
      <c r="F8" s="12">
        <v>0</v>
      </c>
      <c r="G8" s="13">
        <f>ROUND(E8*F8,2)</f>
        <v>0</v>
      </c>
    </row>
    <row r="9" spans="1:7" x14ac:dyDescent="0.25">
      <c r="A9" s="11" t="s">
        <v>23</v>
      </c>
      <c r="B9" s="11" t="s">
        <v>16</v>
      </c>
      <c r="C9" s="11" t="s">
        <v>20</v>
      </c>
      <c r="D9" s="20" t="s">
        <v>24</v>
      </c>
      <c r="E9" s="12">
        <v>0</v>
      </c>
      <c r="F9" s="12">
        <v>0</v>
      </c>
      <c r="G9" s="13">
        <f>ROUND(E9*F9,2)</f>
        <v>0</v>
      </c>
    </row>
    <row r="10" spans="1:7" x14ac:dyDescent="0.25">
      <c r="A10" s="11" t="s">
        <v>25</v>
      </c>
      <c r="B10" s="11" t="s">
        <v>16</v>
      </c>
      <c r="C10" s="11" t="s">
        <v>20</v>
      </c>
      <c r="D10" s="20" t="s">
        <v>26</v>
      </c>
      <c r="E10" s="12">
        <v>0</v>
      </c>
      <c r="F10" s="12">
        <v>0</v>
      </c>
      <c r="G10" s="13">
        <f>ROUND(E10*F10,2)</f>
        <v>0</v>
      </c>
    </row>
    <row r="11" spans="1:7" x14ac:dyDescent="0.25">
      <c r="A11" s="14"/>
      <c r="B11" s="14"/>
      <c r="C11" s="14"/>
      <c r="D11" s="21" t="s">
        <v>27</v>
      </c>
      <c r="E11" s="12">
        <v>1</v>
      </c>
      <c r="F11" s="9">
        <f>SUM(G6:G10)</f>
        <v>0</v>
      </c>
      <c r="G11" s="9">
        <f>ROUND(F11*E11,2)</f>
        <v>0</v>
      </c>
    </row>
    <row r="12" spans="1:7" ht="0.95" customHeight="1" x14ac:dyDescent="0.25">
      <c r="A12" s="15"/>
      <c r="B12" s="15"/>
      <c r="C12" s="15"/>
      <c r="D12" s="22"/>
      <c r="E12" s="15"/>
      <c r="F12" s="15"/>
      <c r="G12" s="15"/>
    </row>
    <row r="13" spans="1:7" ht="22.5" x14ac:dyDescent="0.25">
      <c r="A13" s="10" t="s">
        <v>28</v>
      </c>
      <c r="B13" s="10" t="s">
        <v>11</v>
      </c>
      <c r="C13" s="10" t="s">
        <v>0</v>
      </c>
      <c r="D13" s="19" t="s">
        <v>29</v>
      </c>
      <c r="E13" s="9">
        <f>E20</f>
        <v>1</v>
      </c>
      <c r="F13" s="9">
        <f>F20</f>
        <v>4571.8500000000004</v>
      </c>
      <c r="G13" s="9">
        <f>G20</f>
        <v>4571.8500000000004</v>
      </c>
    </row>
    <row r="14" spans="1:7" x14ac:dyDescent="0.25">
      <c r="A14" s="11" t="s">
        <v>30</v>
      </c>
      <c r="B14" s="11" t="s">
        <v>16</v>
      </c>
      <c r="C14" s="11" t="s">
        <v>20</v>
      </c>
      <c r="D14" s="20" t="s">
        <v>26</v>
      </c>
      <c r="E14" s="12">
        <v>27.05</v>
      </c>
      <c r="F14" s="12">
        <v>28.76</v>
      </c>
      <c r="G14" s="13">
        <f>ROUND(E14*F14,2)</f>
        <v>777.96</v>
      </c>
    </row>
    <row r="15" spans="1:7" x14ac:dyDescent="0.25">
      <c r="A15" s="11" t="s">
        <v>31</v>
      </c>
      <c r="B15" s="11" t="s">
        <v>16</v>
      </c>
      <c r="C15" s="11" t="s">
        <v>20</v>
      </c>
      <c r="D15" s="20" t="s">
        <v>32</v>
      </c>
      <c r="E15" s="12">
        <v>13.72</v>
      </c>
      <c r="F15" s="12">
        <v>58.03</v>
      </c>
      <c r="G15" s="13">
        <f>ROUND(E15*F15,2)</f>
        <v>796.17</v>
      </c>
    </row>
    <row r="16" spans="1:7" ht="22.5" x14ac:dyDescent="0.25">
      <c r="A16" s="11" t="s">
        <v>33</v>
      </c>
      <c r="B16" s="11" t="s">
        <v>16</v>
      </c>
      <c r="C16" s="11" t="s">
        <v>20</v>
      </c>
      <c r="D16" s="20" t="s">
        <v>34</v>
      </c>
      <c r="E16" s="12">
        <v>0</v>
      </c>
      <c r="F16" s="12">
        <v>0</v>
      </c>
      <c r="G16" s="13">
        <f>ROUND(E16*F16,2)</f>
        <v>0</v>
      </c>
    </row>
    <row r="17" spans="1:7" ht="22.5" x14ac:dyDescent="0.25">
      <c r="A17" s="11" t="s">
        <v>35</v>
      </c>
      <c r="B17" s="11" t="s">
        <v>16</v>
      </c>
      <c r="C17" s="11" t="s">
        <v>20</v>
      </c>
      <c r="D17" s="20" t="s">
        <v>36</v>
      </c>
      <c r="E17" s="12">
        <v>0</v>
      </c>
      <c r="F17" s="12">
        <v>21.07</v>
      </c>
      <c r="G17" s="13">
        <f>ROUND(E17*F17,2)</f>
        <v>0</v>
      </c>
    </row>
    <row r="18" spans="1:7" ht="22.5" x14ac:dyDescent="0.25">
      <c r="A18" s="11" t="s">
        <v>37</v>
      </c>
      <c r="B18" s="11" t="s">
        <v>16</v>
      </c>
      <c r="C18" s="11" t="s">
        <v>20</v>
      </c>
      <c r="D18" s="20" t="s">
        <v>38</v>
      </c>
      <c r="E18" s="12">
        <v>0</v>
      </c>
      <c r="F18" s="12">
        <v>77.599999999999994</v>
      </c>
      <c r="G18" s="13">
        <f>ROUND(E18*F18,2)</f>
        <v>0</v>
      </c>
    </row>
    <row r="19" spans="1:7" ht="22.5" x14ac:dyDescent="0.25">
      <c r="A19" s="11" t="s">
        <v>39</v>
      </c>
      <c r="B19" s="11" t="s">
        <v>16</v>
      </c>
      <c r="C19" s="11" t="s">
        <v>17</v>
      </c>
      <c r="D19" s="20" t="s">
        <v>40</v>
      </c>
      <c r="E19" s="12">
        <v>1</v>
      </c>
      <c r="F19" s="12">
        <v>2997.72</v>
      </c>
      <c r="G19" s="13">
        <f>ROUND(E19*F19,2)</f>
        <v>2997.72</v>
      </c>
    </row>
    <row r="20" spans="1:7" x14ac:dyDescent="0.25">
      <c r="A20" s="14"/>
      <c r="B20" s="14"/>
      <c r="C20" s="14"/>
      <c r="D20" s="21" t="s">
        <v>41</v>
      </c>
      <c r="E20" s="12">
        <v>1</v>
      </c>
      <c r="F20" s="9">
        <f>SUM(G14:G19)</f>
        <v>4571.8500000000004</v>
      </c>
      <c r="G20" s="9">
        <f>ROUND(F20*E20,2)</f>
        <v>4571.8500000000004</v>
      </c>
    </row>
    <row r="21" spans="1:7" ht="0.95" customHeight="1" x14ac:dyDescent="0.25">
      <c r="A21" s="15"/>
      <c r="B21" s="15"/>
      <c r="C21" s="15"/>
      <c r="D21" s="22"/>
      <c r="E21" s="15"/>
      <c r="F21" s="15"/>
      <c r="G21" s="15"/>
    </row>
    <row r="22" spans="1:7" x14ac:dyDescent="0.25">
      <c r="A22" s="10" t="s">
        <v>42</v>
      </c>
      <c r="B22" s="10" t="s">
        <v>11</v>
      </c>
      <c r="C22" s="10" t="s">
        <v>0</v>
      </c>
      <c r="D22" s="19" t="s">
        <v>43</v>
      </c>
      <c r="E22" s="9">
        <f>E31</f>
        <v>1</v>
      </c>
      <c r="F22" s="9">
        <f>F31</f>
        <v>3353.61</v>
      </c>
      <c r="G22" s="9">
        <f>G31</f>
        <v>3353.61</v>
      </c>
    </row>
    <row r="23" spans="1:7" x14ac:dyDescent="0.25">
      <c r="A23" s="10" t="s">
        <v>44</v>
      </c>
      <c r="B23" s="10" t="s">
        <v>11</v>
      </c>
      <c r="C23" s="10" t="s">
        <v>0</v>
      </c>
      <c r="D23" s="19" t="s">
        <v>45</v>
      </c>
      <c r="E23" s="9">
        <f>E25</f>
        <v>1</v>
      </c>
      <c r="F23" s="9">
        <f>F25</f>
        <v>1783.41</v>
      </c>
      <c r="G23" s="9">
        <f>G25</f>
        <v>1783.41</v>
      </c>
    </row>
    <row r="24" spans="1:7" ht="22.5" x14ac:dyDescent="0.25">
      <c r="A24" s="11" t="s">
        <v>46</v>
      </c>
      <c r="B24" s="11" t="s">
        <v>16</v>
      </c>
      <c r="C24" s="11" t="s">
        <v>48</v>
      </c>
      <c r="D24" s="20" t="s">
        <v>47</v>
      </c>
      <c r="E24" s="12">
        <v>27.05</v>
      </c>
      <c r="F24" s="12">
        <v>65.930000000000007</v>
      </c>
      <c r="G24" s="13">
        <f>ROUND(E24*F24,2)</f>
        <v>1783.41</v>
      </c>
    </row>
    <row r="25" spans="1:7" x14ac:dyDescent="0.25">
      <c r="A25" s="14"/>
      <c r="B25" s="14"/>
      <c r="C25" s="14"/>
      <c r="D25" s="21" t="s">
        <v>49</v>
      </c>
      <c r="E25" s="12">
        <v>1</v>
      </c>
      <c r="F25" s="9">
        <f>G24</f>
        <v>1783.41</v>
      </c>
      <c r="G25" s="9">
        <f>ROUND(F25*E25,2)</f>
        <v>1783.41</v>
      </c>
    </row>
    <row r="26" spans="1:7" ht="0.95" customHeight="1" x14ac:dyDescent="0.25">
      <c r="A26" s="15"/>
      <c r="B26" s="15"/>
      <c r="C26" s="15"/>
      <c r="D26" s="22"/>
      <c r="E26" s="15"/>
      <c r="F26" s="15"/>
      <c r="G26" s="15"/>
    </row>
    <row r="27" spans="1:7" x14ac:dyDescent="0.25">
      <c r="A27" s="10" t="s">
        <v>50</v>
      </c>
      <c r="B27" s="10" t="s">
        <v>11</v>
      </c>
      <c r="C27" s="10" t="s">
        <v>0</v>
      </c>
      <c r="D27" s="19" t="s">
        <v>51</v>
      </c>
      <c r="E27" s="9">
        <f>E29</f>
        <v>1</v>
      </c>
      <c r="F27" s="9">
        <f>F29</f>
        <v>1570.2</v>
      </c>
      <c r="G27" s="9">
        <f>G29</f>
        <v>1570.2</v>
      </c>
    </row>
    <row r="28" spans="1:7" x14ac:dyDescent="0.25">
      <c r="A28" s="11" t="s">
        <v>52</v>
      </c>
      <c r="B28" s="11" t="s">
        <v>16</v>
      </c>
      <c r="C28" s="11" t="s">
        <v>48</v>
      </c>
      <c r="D28" s="20" t="s">
        <v>53</v>
      </c>
      <c r="E28" s="12">
        <v>6.72</v>
      </c>
      <c r="F28" s="12">
        <v>233.66</v>
      </c>
      <c r="G28" s="13">
        <f>ROUND(E28*F28,2)</f>
        <v>1570.2</v>
      </c>
    </row>
    <row r="29" spans="1:7" x14ac:dyDescent="0.25">
      <c r="A29" s="14"/>
      <c r="B29" s="14"/>
      <c r="C29" s="14"/>
      <c r="D29" s="21" t="s">
        <v>54</v>
      </c>
      <c r="E29" s="12">
        <v>1</v>
      </c>
      <c r="F29" s="9">
        <f>G28</f>
        <v>1570.2</v>
      </c>
      <c r="G29" s="9">
        <f>ROUND(F29*E29,2)</f>
        <v>1570.2</v>
      </c>
    </row>
    <row r="30" spans="1:7" ht="0.95" customHeight="1" x14ac:dyDescent="0.25">
      <c r="A30" s="15"/>
      <c r="B30" s="15"/>
      <c r="C30" s="15"/>
      <c r="D30" s="22"/>
      <c r="E30" s="15"/>
      <c r="F30" s="15"/>
      <c r="G30" s="15"/>
    </row>
    <row r="31" spans="1:7" x14ac:dyDescent="0.25">
      <c r="A31" s="14"/>
      <c r="B31" s="14"/>
      <c r="C31" s="14"/>
      <c r="D31" s="21" t="s">
        <v>55</v>
      </c>
      <c r="E31" s="12">
        <v>1</v>
      </c>
      <c r="F31" s="9">
        <f>G25+G29</f>
        <v>3353.61</v>
      </c>
      <c r="G31" s="9">
        <f>ROUND(F31*E31,2)</f>
        <v>3353.61</v>
      </c>
    </row>
    <row r="32" spans="1:7" ht="0.95" customHeight="1" x14ac:dyDescent="0.25">
      <c r="A32" s="15"/>
      <c r="B32" s="15"/>
      <c r="C32" s="15"/>
      <c r="D32" s="22"/>
      <c r="E32" s="15"/>
      <c r="F32" s="15"/>
      <c r="G32" s="15"/>
    </row>
    <row r="33" spans="1:7" ht="22.5" x14ac:dyDescent="0.25">
      <c r="A33" s="10" t="s">
        <v>56</v>
      </c>
      <c r="B33" s="10" t="s">
        <v>11</v>
      </c>
      <c r="C33" s="10" t="s">
        <v>0</v>
      </c>
      <c r="D33" s="19" t="s">
        <v>57</v>
      </c>
      <c r="E33" s="9">
        <f>E44</f>
        <v>1</v>
      </c>
      <c r="F33" s="9">
        <f>F44</f>
        <v>0</v>
      </c>
      <c r="G33" s="9">
        <f>G44</f>
        <v>0</v>
      </c>
    </row>
    <row r="34" spans="1:7" ht="22.5" x14ac:dyDescent="0.25">
      <c r="A34" s="10" t="s">
        <v>58</v>
      </c>
      <c r="B34" s="10" t="s">
        <v>11</v>
      </c>
      <c r="C34" s="10" t="s">
        <v>0</v>
      </c>
      <c r="D34" s="19" t="s">
        <v>59</v>
      </c>
      <c r="E34" s="9">
        <f>E37</f>
        <v>1</v>
      </c>
      <c r="F34" s="9">
        <f>F37</f>
        <v>0</v>
      </c>
      <c r="G34" s="9">
        <f>G37</f>
        <v>0</v>
      </c>
    </row>
    <row r="35" spans="1:7" x14ac:dyDescent="0.25">
      <c r="A35" s="11" t="s">
        <v>60</v>
      </c>
      <c r="B35" s="11" t="s">
        <v>16</v>
      </c>
      <c r="C35" s="11" t="s">
        <v>48</v>
      </c>
      <c r="D35" s="20" t="s">
        <v>61</v>
      </c>
      <c r="E35" s="12">
        <v>0</v>
      </c>
      <c r="F35" s="12">
        <v>0</v>
      </c>
      <c r="G35" s="13">
        <f>ROUND(E35*F35,2)</f>
        <v>0</v>
      </c>
    </row>
    <row r="36" spans="1:7" ht="22.5" x14ac:dyDescent="0.25">
      <c r="A36" s="11" t="s">
        <v>62</v>
      </c>
      <c r="B36" s="11" t="s">
        <v>16</v>
      </c>
      <c r="C36" s="11" t="s">
        <v>20</v>
      </c>
      <c r="D36" s="20" t="s">
        <v>63</v>
      </c>
      <c r="E36" s="12">
        <v>0</v>
      </c>
      <c r="F36" s="12">
        <v>0</v>
      </c>
      <c r="G36" s="13">
        <f>ROUND(E36*F36,2)</f>
        <v>0</v>
      </c>
    </row>
    <row r="37" spans="1:7" x14ac:dyDescent="0.25">
      <c r="A37" s="14"/>
      <c r="B37" s="14"/>
      <c r="C37" s="14"/>
      <c r="D37" s="21" t="s">
        <v>64</v>
      </c>
      <c r="E37" s="12">
        <v>1</v>
      </c>
      <c r="F37" s="9">
        <f>SUM(G35:G36)</f>
        <v>0</v>
      </c>
      <c r="G37" s="9">
        <f>ROUND(F37*E37,2)</f>
        <v>0</v>
      </c>
    </row>
    <row r="38" spans="1:7" ht="0.95" customHeight="1" x14ac:dyDescent="0.25">
      <c r="A38" s="15"/>
      <c r="B38" s="15"/>
      <c r="C38" s="15"/>
      <c r="D38" s="22"/>
      <c r="E38" s="15"/>
      <c r="F38" s="15"/>
      <c r="G38" s="15"/>
    </row>
    <row r="39" spans="1:7" x14ac:dyDescent="0.25">
      <c r="A39" s="10" t="s">
        <v>65</v>
      </c>
      <c r="B39" s="10" t="s">
        <v>11</v>
      </c>
      <c r="C39" s="10" t="s">
        <v>0</v>
      </c>
      <c r="D39" s="19" t="s">
        <v>66</v>
      </c>
      <c r="E39" s="9">
        <f>E42</f>
        <v>1</v>
      </c>
      <c r="F39" s="9">
        <f>F42</f>
        <v>0</v>
      </c>
      <c r="G39" s="9">
        <f>G42</f>
        <v>0</v>
      </c>
    </row>
    <row r="40" spans="1:7" x14ac:dyDescent="0.25">
      <c r="A40" s="11" t="s">
        <v>67</v>
      </c>
      <c r="B40" s="11" t="s">
        <v>16</v>
      </c>
      <c r="C40" s="11" t="s">
        <v>48</v>
      </c>
      <c r="D40" s="20" t="s">
        <v>68</v>
      </c>
      <c r="E40" s="12">
        <v>0</v>
      </c>
      <c r="F40" s="12">
        <v>0</v>
      </c>
      <c r="G40" s="13">
        <f>ROUND(E40*F40,2)</f>
        <v>0</v>
      </c>
    </row>
    <row r="41" spans="1:7" x14ac:dyDescent="0.25">
      <c r="A41" s="11" t="s">
        <v>69</v>
      </c>
      <c r="B41" s="11" t="s">
        <v>16</v>
      </c>
      <c r="C41" s="11" t="s">
        <v>20</v>
      </c>
      <c r="D41" s="20" t="s">
        <v>70</v>
      </c>
      <c r="E41" s="12">
        <v>0</v>
      </c>
      <c r="F41" s="12">
        <v>0</v>
      </c>
      <c r="G41" s="13">
        <f>ROUND(E41*F41,2)</f>
        <v>0</v>
      </c>
    </row>
    <row r="42" spans="1:7" x14ac:dyDescent="0.25">
      <c r="A42" s="14"/>
      <c r="B42" s="14"/>
      <c r="C42" s="14"/>
      <c r="D42" s="21" t="s">
        <v>71</v>
      </c>
      <c r="E42" s="12">
        <v>1</v>
      </c>
      <c r="F42" s="9">
        <f>SUM(G40:G41)</f>
        <v>0</v>
      </c>
      <c r="G42" s="9">
        <f>ROUND(F42*E42,2)</f>
        <v>0</v>
      </c>
    </row>
    <row r="43" spans="1:7" ht="0.95" customHeight="1" x14ac:dyDescent="0.25">
      <c r="A43" s="15"/>
      <c r="B43" s="15"/>
      <c r="C43" s="15"/>
      <c r="D43" s="22"/>
      <c r="E43" s="15"/>
      <c r="F43" s="15"/>
      <c r="G43" s="15"/>
    </row>
    <row r="44" spans="1:7" x14ac:dyDescent="0.25">
      <c r="A44" s="14"/>
      <c r="B44" s="14"/>
      <c r="C44" s="14"/>
      <c r="D44" s="21" t="s">
        <v>72</v>
      </c>
      <c r="E44" s="12">
        <v>1</v>
      </c>
      <c r="F44" s="9">
        <f>G37+G42</f>
        <v>0</v>
      </c>
      <c r="G44" s="9">
        <f>ROUND(F44*E44,2)</f>
        <v>0</v>
      </c>
    </row>
    <row r="45" spans="1:7" ht="0.95" customHeight="1" x14ac:dyDescent="0.25">
      <c r="A45" s="15"/>
      <c r="B45" s="15"/>
      <c r="C45" s="15"/>
      <c r="D45" s="22"/>
      <c r="E45" s="15"/>
      <c r="F45" s="15"/>
      <c r="G45" s="15"/>
    </row>
    <row r="46" spans="1:7" x14ac:dyDescent="0.25">
      <c r="A46" s="10" t="s">
        <v>73</v>
      </c>
      <c r="B46" s="10" t="s">
        <v>11</v>
      </c>
      <c r="C46" s="10" t="s">
        <v>0</v>
      </c>
      <c r="D46" s="19" t="s">
        <v>74</v>
      </c>
      <c r="E46" s="9">
        <f>E59</f>
        <v>1</v>
      </c>
      <c r="F46" s="9">
        <f>F59</f>
        <v>55244.72</v>
      </c>
      <c r="G46" s="9">
        <f>G59</f>
        <v>55244.72</v>
      </c>
    </row>
    <row r="47" spans="1:7" x14ac:dyDescent="0.25">
      <c r="A47" s="11" t="s">
        <v>75</v>
      </c>
      <c r="B47" s="11" t="s">
        <v>16</v>
      </c>
      <c r="C47" s="11" t="s">
        <v>77</v>
      </c>
      <c r="D47" s="20" t="s">
        <v>76</v>
      </c>
      <c r="E47" s="12">
        <v>317.2</v>
      </c>
      <c r="F47" s="12">
        <v>7.5</v>
      </c>
      <c r="G47" s="13">
        <f>ROUND(E47*F47,2)</f>
        <v>2379</v>
      </c>
    </row>
    <row r="48" spans="1:7" x14ac:dyDescent="0.25">
      <c r="A48" s="11" t="s">
        <v>78</v>
      </c>
      <c r="B48" s="11" t="s">
        <v>16</v>
      </c>
      <c r="C48" s="11" t="s">
        <v>20</v>
      </c>
      <c r="D48" s="20" t="s">
        <v>79</v>
      </c>
      <c r="E48" s="12">
        <v>0</v>
      </c>
      <c r="F48" s="12">
        <v>0</v>
      </c>
      <c r="G48" s="13">
        <f>ROUND(E48*F48,2)</f>
        <v>0</v>
      </c>
    </row>
    <row r="49" spans="1:7" x14ac:dyDescent="0.25">
      <c r="A49" s="11" t="s">
        <v>80</v>
      </c>
      <c r="B49" s="11" t="s">
        <v>16</v>
      </c>
      <c r="C49" s="11" t="s">
        <v>20</v>
      </c>
      <c r="D49" s="20" t="s">
        <v>81</v>
      </c>
      <c r="E49" s="12">
        <v>0</v>
      </c>
      <c r="F49" s="12">
        <v>0</v>
      </c>
      <c r="G49" s="13">
        <f>ROUND(E49*F49,2)</f>
        <v>0</v>
      </c>
    </row>
    <row r="50" spans="1:7" ht="33.75" x14ac:dyDescent="0.25">
      <c r="A50" s="11" t="s">
        <v>82</v>
      </c>
      <c r="B50" s="11" t="s">
        <v>16</v>
      </c>
      <c r="C50" s="11" t="s">
        <v>77</v>
      </c>
      <c r="D50" s="20" t="s">
        <v>83</v>
      </c>
      <c r="E50" s="12">
        <v>0</v>
      </c>
      <c r="F50" s="12">
        <v>0</v>
      </c>
      <c r="G50" s="13">
        <f>ROUND(E50*F50,2)</f>
        <v>0</v>
      </c>
    </row>
    <row r="51" spans="1:7" x14ac:dyDescent="0.25">
      <c r="A51" s="10" t="s">
        <v>84</v>
      </c>
      <c r="B51" s="10" t="s">
        <v>11</v>
      </c>
      <c r="C51" s="10" t="s">
        <v>0</v>
      </c>
      <c r="D51" s="19" t="s">
        <v>85</v>
      </c>
      <c r="E51" s="9">
        <f>E57</f>
        <v>1</v>
      </c>
      <c r="F51" s="9">
        <f>F57</f>
        <v>52865.72</v>
      </c>
      <c r="G51" s="9">
        <f>G57</f>
        <v>52865.72</v>
      </c>
    </row>
    <row r="52" spans="1:7" ht="22.5" x14ac:dyDescent="0.25">
      <c r="A52" s="11" t="s">
        <v>35</v>
      </c>
      <c r="B52" s="11" t="s">
        <v>16</v>
      </c>
      <c r="C52" s="11" t="s">
        <v>20</v>
      </c>
      <c r="D52" s="20" t="s">
        <v>36</v>
      </c>
      <c r="E52" s="12">
        <v>4</v>
      </c>
      <c r="F52" s="12">
        <v>21.07</v>
      </c>
      <c r="G52" s="13">
        <f>ROUND(E52*F52,2)</f>
        <v>84.28</v>
      </c>
    </row>
    <row r="53" spans="1:7" ht="22.5" x14ac:dyDescent="0.25">
      <c r="A53" s="11" t="s">
        <v>37</v>
      </c>
      <c r="B53" s="11" t="s">
        <v>16</v>
      </c>
      <c r="C53" s="11" t="s">
        <v>20</v>
      </c>
      <c r="D53" s="20" t="s">
        <v>38</v>
      </c>
      <c r="E53" s="12">
        <v>69.680000000000007</v>
      </c>
      <c r="F53" s="12">
        <v>77.599999999999994</v>
      </c>
      <c r="G53" s="13">
        <f>ROUND(E53*F53,2)</f>
        <v>5407.17</v>
      </c>
    </row>
    <row r="54" spans="1:7" ht="33.75" x14ac:dyDescent="0.25">
      <c r="A54" s="11" t="s">
        <v>86</v>
      </c>
      <c r="B54" s="11" t="s">
        <v>16</v>
      </c>
      <c r="C54" s="11" t="s">
        <v>88</v>
      </c>
      <c r="D54" s="20" t="s">
        <v>87</v>
      </c>
      <c r="E54" s="12">
        <v>169.2</v>
      </c>
      <c r="F54" s="12">
        <v>152.16</v>
      </c>
      <c r="G54" s="13">
        <f>ROUND(E54*F54,2)</f>
        <v>25745.47</v>
      </c>
    </row>
    <row r="55" spans="1:7" ht="22.5" x14ac:dyDescent="0.25">
      <c r="A55" s="11" t="s">
        <v>89</v>
      </c>
      <c r="B55" s="11" t="s">
        <v>16</v>
      </c>
      <c r="C55" s="11" t="s">
        <v>88</v>
      </c>
      <c r="D55" s="20" t="s">
        <v>90</v>
      </c>
      <c r="E55" s="12">
        <v>104.64</v>
      </c>
      <c r="F55" s="12">
        <v>104.11</v>
      </c>
      <c r="G55" s="13">
        <f>ROUND(E55*F55,2)</f>
        <v>10894.07</v>
      </c>
    </row>
    <row r="56" spans="1:7" ht="22.5" x14ac:dyDescent="0.25">
      <c r="A56" s="11" t="s">
        <v>91</v>
      </c>
      <c r="B56" s="11" t="s">
        <v>16</v>
      </c>
      <c r="C56" s="11" t="s">
        <v>88</v>
      </c>
      <c r="D56" s="20" t="s">
        <v>90</v>
      </c>
      <c r="E56" s="12">
        <v>79.44</v>
      </c>
      <c r="F56" s="12">
        <v>135.13</v>
      </c>
      <c r="G56" s="13">
        <f>ROUND(E56*F56,2)</f>
        <v>10734.73</v>
      </c>
    </row>
    <row r="57" spans="1:7" x14ac:dyDescent="0.25">
      <c r="A57" s="14"/>
      <c r="B57" s="14"/>
      <c r="C57" s="14"/>
      <c r="D57" s="21" t="s">
        <v>92</v>
      </c>
      <c r="E57" s="12">
        <v>1</v>
      </c>
      <c r="F57" s="9">
        <f>SUM(G52:G56)</f>
        <v>52865.72</v>
      </c>
      <c r="G57" s="9">
        <f>ROUND(F57*E57,2)</f>
        <v>52865.72</v>
      </c>
    </row>
    <row r="58" spans="1:7" ht="0.95" customHeight="1" x14ac:dyDescent="0.25">
      <c r="A58" s="15"/>
      <c r="B58" s="15"/>
      <c r="C58" s="15"/>
      <c r="D58" s="22"/>
      <c r="E58" s="15"/>
      <c r="F58" s="15"/>
      <c r="G58" s="15"/>
    </row>
    <row r="59" spans="1:7" x14ac:dyDescent="0.25">
      <c r="A59" s="14"/>
      <c r="B59" s="14"/>
      <c r="C59" s="14"/>
      <c r="D59" s="21" t="s">
        <v>93</v>
      </c>
      <c r="E59" s="12">
        <v>1</v>
      </c>
      <c r="F59" s="9">
        <f>G50+G57+G49+G48+G47</f>
        <v>55244.72</v>
      </c>
      <c r="G59" s="9">
        <f>ROUND(F59*E59,2)</f>
        <v>55244.72</v>
      </c>
    </row>
    <row r="60" spans="1:7" ht="0.95" customHeight="1" x14ac:dyDescent="0.25">
      <c r="A60" s="15"/>
      <c r="B60" s="15"/>
      <c r="C60" s="15"/>
      <c r="D60" s="22"/>
      <c r="E60" s="15"/>
      <c r="F60" s="15"/>
      <c r="G60" s="15"/>
    </row>
    <row r="61" spans="1:7" x14ac:dyDescent="0.25">
      <c r="A61" s="10" t="s">
        <v>94</v>
      </c>
      <c r="B61" s="10" t="s">
        <v>11</v>
      </c>
      <c r="C61" s="10" t="s">
        <v>0</v>
      </c>
      <c r="D61" s="19" t="s">
        <v>95</v>
      </c>
      <c r="E61" s="9">
        <f>E114</f>
        <v>1</v>
      </c>
      <c r="F61" s="9">
        <f>F114</f>
        <v>21533.54</v>
      </c>
      <c r="G61" s="9">
        <f>G114</f>
        <v>21533.54</v>
      </c>
    </row>
    <row r="62" spans="1:7" x14ac:dyDescent="0.25">
      <c r="A62" s="10" t="s">
        <v>96</v>
      </c>
      <c r="B62" s="10" t="s">
        <v>11</v>
      </c>
      <c r="C62" s="10" t="s">
        <v>0</v>
      </c>
      <c r="D62" s="19" t="s">
        <v>97</v>
      </c>
      <c r="E62" s="9">
        <f>E82</f>
        <v>1</v>
      </c>
      <c r="F62" s="9">
        <f>F82</f>
        <v>4495.5200000000004</v>
      </c>
      <c r="G62" s="9">
        <f>G82</f>
        <v>4495.5200000000004</v>
      </c>
    </row>
    <row r="63" spans="1:7" x14ac:dyDescent="0.25">
      <c r="A63" s="10" t="s">
        <v>98</v>
      </c>
      <c r="B63" s="10" t="s">
        <v>11</v>
      </c>
      <c r="C63" s="10" t="s">
        <v>0</v>
      </c>
      <c r="D63" s="19" t="s">
        <v>99</v>
      </c>
      <c r="E63" s="9">
        <f>E69</f>
        <v>1</v>
      </c>
      <c r="F63" s="9">
        <f>F69</f>
        <v>944.85</v>
      </c>
      <c r="G63" s="9">
        <f>G69</f>
        <v>944.85</v>
      </c>
    </row>
    <row r="64" spans="1:7" x14ac:dyDescent="0.25">
      <c r="A64" s="11" t="s">
        <v>100</v>
      </c>
      <c r="B64" s="11" t="s">
        <v>16</v>
      </c>
      <c r="C64" s="11" t="s">
        <v>17</v>
      </c>
      <c r="D64" s="20" t="s">
        <v>101</v>
      </c>
      <c r="E64" s="12">
        <v>1</v>
      </c>
      <c r="F64" s="12">
        <v>262.82</v>
      </c>
      <c r="G64" s="13">
        <f>ROUND(E64*F64,2)</f>
        <v>262.82</v>
      </c>
    </row>
    <row r="65" spans="1:7" x14ac:dyDescent="0.25">
      <c r="A65" s="11" t="s">
        <v>102</v>
      </c>
      <c r="B65" s="11" t="s">
        <v>16</v>
      </c>
      <c r="C65" s="11" t="s">
        <v>17</v>
      </c>
      <c r="D65" s="20" t="s">
        <v>103</v>
      </c>
      <c r="E65" s="12">
        <v>3</v>
      </c>
      <c r="F65" s="12">
        <v>55.59</v>
      </c>
      <c r="G65" s="13">
        <f>ROUND(E65*F65,2)</f>
        <v>166.77</v>
      </c>
    </row>
    <row r="66" spans="1:7" ht="22.5" x14ac:dyDescent="0.25">
      <c r="A66" s="11" t="s">
        <v>104</v>
      </c>
      <c r="B66" s="11" t="s">
        <v>16</v>
      </c>
      <c r="C66" s="11" t="s">
        <v>17</v>
      </c>
      <c r="D66" s="20" t="s">
        <v>105</v>
      </c>
      <c r="E66" s="12">
        <v>1</v>
      </c>
      <c r="F66" s="12">
        <v>178.28</v>
      </c>
      <c r="G66" s="13">
        <f>ROUND(E66*F66,2)</f>
        <v>178.28</v>
      </c>
    </row>
    <row r="67" spans="1:7" x14ac:dyDescent="0.25">
      <c r="A67" s="11" t="s">
        <v>106</v>
      </c>
      <c r="B67" s="11" t="s">
        <v>16</v>
      </c>
      <c r="C67" s="11" t="s">
        <v>17</v>
      </c>
      <c r="D67" s="20" t="s">
        <v>107</v>
      </c>
      <c r="E67" s="12">
        <v>1</v>
      </c>
      <c r="F67" s="12">
        <v>226.27</v>
      </c>
      <c r="G67" s="13">
        <f>ROUND(E67*F67,2)</f>
        <v>226.27</v>
      </c>
    </row>
    <row r="68" spans="1:7" x14ac:dyDescent="0.25">
      <c r="A68" s="11" t="s">
        <v>108</v>
      </c>
      <c r="B68" s="11" t="s">
        <v>16</v>
      </c>
      <c r="C68" s="11" t="s">
        <v>17</v>
      </c>
      <c r="D68" s="20" t="s">
        <v>109</v>
      </c>
      <c r="E68" s="12">
        <v>1</v>
      </c>
      <c r="F68" s="12">
        <v>110.71</v>
      </c>
      <c r="G68" s="13">
        <f>ROUND(E68*F68,2)</f>
        <v>110.71</v>
      </c>
    </row>
    <row r="69" spans="1:7" x14ac:dyDescent="0.25">
      <c r="A69" s="14"/>
      <c r="B69" s="14"/>
      <c r="C69" s="14"/>
      <c r="D69" s="21" t="s">
        <v>110</v>
      </c>
      <c r="E69" s="12">
        <v>1</v>
      </c>
      <c r="F69" s="9">
        <f>SUM(G64:G68)</f>
        <v>944.85</v>
      </c>
      <c r="G69" s="9">
        <f>ROUND(F69*E69,2)</f>
        <v>944.85</v>
      </c>
    </row>
    <row r="70" spans="1:7" ht="0.95" customHeight="1" x14ac:dyDescent="0.25">
      <c r="A70" s="15"/>
      <c r="B70" s="15"/>
      <c r="C70" s="15"/>
      <c r="D70" s="22"/>
      <c r="E70" s="15"/>
      <c r="F70" s="15"/>
      <c r="G70" s="15"/>
    </row>
    <row r="71" spans="1:7" x14ac:dyDescent="0.25">
      <c r="A71" s="10" t="s">
        <v>111</v>
      </c>
      <c r="B71" s="10" t="s">
        <v>11</v>
      </c>
      <c r="C71" s="10" t="s">
        <v>0</v>
      </c>
      <c r="D71" s="19" t="s">
        <v>112</v>
      </c>
      <c r="E71" s="9">
        <f>E80</f>
        <v>1</v>
      </c>
      <c r="F71" s="9">
        <f>F80</f>
        <v>3550.67</v>
      </c>
      <c r="G71" s="9">
        <f>G80</f>
        <v>3550.67</v>
      </c>
    </row>
    <row r="72" spans="1:7" ht="22.5" x14ac:dyDescent="0.25">
      <c r="A72" s="11" t="s">
        <v>113</v>
      </c>
      <c r="B72" s="11" t="s">
        <v>16</v>
      </c>
      <c r="C72" s="11" t="s">
        <v>17</v>
      </c>
      <c r="D72" s="20" t="s">
        <v>114</v>
      </c>
      <c r="E72" s="12">
        <v>1</v>
      </c>
      <c r="F72" s="12">
        <v>868.92</v>
      </c>
      <c r="G72" s="13">
        <f>ROUND(E72*F72,2)</f>
        <v>868.92</v>
      </c>
    </row>
    <row r="73" spans="1:7" ht="22.5" x14ac:dyDescent="0.25">
      <c r="A73" s="11" t="s">
        <v>115</v>
      </c>
      <c r="B73" s="11" t="s">
        <v>16</v>
      </c>
      <c r="C73" s="11" t="s">
        <v>17</v>
      </c>
      <c r="D73" s="20" t="s">
        <v>116</v>
      </c>
      <c r="E73" s="12">
        <v>1</v>
      </c>
      <c r="F73" s="12">
        <v>1175.95</v>
      </c>
      <c r="G73" s="13">
        <f>ROUND(E73*F73,2)</f>
        <v>1175.95</v>
      </c>
    </row>
    <row r="74" spans="1:7" ht="22.5" x14ac:dyDescent="0.25">
      <c r="A74" s="11" t="s">
        <v>117</v>
      </c>
      <c r="B74" s="11" t="s">
        <v>16</v>
      </c>
      <c r="C74" s="11" t="s">
        <v>119</v>
      </c>
      <c r="D74" s="20" t="s">
        <v>118</v>
      </c>
      <c r="E74" s="12">
        <v>0</v>
      </c>
      <c r="F74" s="12">
        <v>0</v>
      </c>
      <c r="G74" s="13">
        <f>ROUND(E74*F74,2)</f>
        <v>0</v>
      </c>
    </row>
    <row r="75" spans="1:7" ht="22.5" x14ac:dyDescent="0.25">
      <c r="A75" s="11" t="s">
        <v>120</v>
      </c>
      <c r="B75" s="11" t="s">
        <v>16</v>
      </c>
      <c r="C75" s="11" t="s">
        <v>119</v>
      </c>
      <c r="D75" s="20" t="s">
        <v>121</v>
      </c>
      <c r="E75" s="12">
        <v>0</v>
      </c>
      <c r="F75" s="12">
        <v>0</v>
      </c>
      <c r="G75" s="13">
        <f>ROUND(E75*F75,2)</f>
        <v>0</v>
      </c>
    </row>
    <row r="76" spans="1:7" ht="22.5" x14ac:dyDescent="0.25">
      <c r="A76" s="11" t="s">
        <v>122</v>
      </c>
      <c r="B76" s="11" t="s">
        <v>16</v>
      </c>
      <c r="C76" s="11" t="s">
        <v>119</v>
      </c>
      <c r="D76" s="20" t="s">
        <v>123</v>
      </c>
      <c r="E76" s="12">
        <v>3</v>
      </c>
      <c r="F76" s="12">
        <v>27.13</v>
      </c>
      <c r="G76" s="13">
        <f>ROUND(E76*F76,2)</f>
        <v>81.39</v>
      </c>
    </row>
    <row r="77" spans="1:7" ht="22.5" x14ac:dyDescent="0.25">
      <c r="A77" s="11" t="s">
        <v>124</v>
      </c>
      <c r="B77" s="11" t="s">
        <v>16</v>
      </c>
      <c r="C77" s="11" t="s">
        <v>119</v>
      </c>
      <c r="D77" s="20" t="s">
        <v>125</v>
      </c>
      <c r="E77" s="12">
        <v>25</v>
      </c>
      <c r="F77" s="12">
        <v>39.71</v>
      </c>
      <c r="G77" s="13">
        <f>ROUND(E77*F77,2)</f>
        <v>992.75</v>
      </c>
    </row>
    <row r="78" spans="1:7" x14ac:dyDescent="0.25">
      <c r="A78" s="11" t="s">
        <v>126</v>
      </c>
      <c r="B78" s="11" t="s">
        <v>16</v>
      </c>
      <c r="C78" s="11" t="s">
        <v>17</v>
      </c>
      <c r="D78" s="20" t="s">
        <v>127</v>
      </c>
      <c r="E78" s="12">
        <v>1</v>
      </c>
      <c r="F78" s="12">
        <v>296.02999999999997</v>
      </c>
      <c r="G78" s="13">
        <f>ROUND(E78*F78,2)</f>
        <v>296.02999999999997</v>
      </c>
    </row>
    <row r="79" spans="1:7" x14ac:dyDescent="0.25">
      <c r="A79" s="11" t="s">
        <v>128</v>
      </c>
      <c r="B79" s="11" t="s">
        <v>16</v>
      </c>
      <c r="C79" s="11" t="s">
        <v>17</v>
      </c>
      <c r="D79" s="20" t="s">
        <v>129</v>
      </c>
      <c r="E79" s="12">
        <v>3</v>
      </c>
      <c r="F79" s="12">
        <v>45.21</v>
      </c>
      <c r="G79" s="13">
        <f>ROUND(E79*F79,2)</f>
        <v>135.63</v>
      </c>
    </row>
    <row r="80" spans="1:7" x14ac:dyDescent="0.25">
      <c r="A80" s="14"/>
      <c r="B80" s="14"/>
      <c r="C80" s="14"/>
      <c r="D80" s="21" t="s">
        <v>130</v>
      </c>
      <c r="E80" s="12">
        <v>1</v>
      </c>
      <c r="F80" s="9">
        <f>SUM(G72:G79)</f>
        <v>3550.67</v>
      </c>
      <c r="G80" s="9">
        <f>ROUND(F80*E80,2)</f>
        <v>3550.67</v>
      </c>
    </row>
    <row r="81" spans="1:7" ht="0.95" customHeight="1" x14ac:dyDescent="0.25">
      <c r="A81" s="15"/>
      <c r="B81" s="15"/>
      <c r="C81" s="15"/>
      <c r="D81" s="22"/>
      <c r="E81" s="15"/>
      <c r="F81" s="15"/>
      <c r="G81" s="15"/>
    </row>
    <row r="82" spans="1:7" x14ac:dyDescent="0.25">
      <c r="A82" s="14"/>
      <c r="B82" s="14"/>
      <c r="C82" s="14"/>
      <c r="D82" s="21" t="s">
        <v>131</v>
      </c>
      <c r="E82" s="12">
        <v>1</v>
      </c>
      <c r="F82" s="9">
        <f>G69+G80</f>
        <v>4495.5200000000004</v>
      </c>
      <c r="G82" s="9">
        <f>ROUND(F82*E82,2)</f>
        <v>4495.5200000000004</v>
      </c>
    </row>
    <row r="83" spans="1:7" ht="0.95" customHeight="1" x14ac:dyDescent="0.25">
      <c r="A83" s="15"/>
      <c r="B83" s="15"/>
      <c r="C83" s="15"/>
      <c r="D83" s="22"/>
      <c r="E83" s="15"/>
      <c r="F83" s="15"/>
      <c r="G83" s="15"/>
    </row>
    <row r="84" spans="1:7" x14ac:dyDescent="0.25">
      <c r="A84" s="10" t="s">
        <v>132</v>
      </c>
      <c r="B84" s="10" t="s">
        <v>11</v>
      </c>
      <c r="C84" s="10" t="s">
        <v>0</v>
      </c>
      <c r="D84" s="19" t="s">
        <v>133</v>
      </c>
      <c r="E84" s="9">
        <f>E98</f>
        <v>1</v>
      </c>
      <c r="F84" s="9">
        <f>F98</f>
        <v>12139.28</v>
      </c>
      <c r="G84" s="9">
        <f>G98</f>
        <v>12139.28</v>
      </c>
    </row>
    <row r="85" spans="1:7" x14ac:dyDescent="0.25">
      <c r="A85" s="11" t="s">
        <v>134</v>
      </c>
      <c r="B85" s="11" t="s">
        <v>16</v>
      </c>
      <c r="C85" s="11" t="s">
        <v>17</v>
      </c>
      <c r="D85" s="20" t="s">
        <v>135</v>
      </c>
      <c r="E85" s="12">
        <v>1</v>
      </c>
      <c r="F85" s="12">
        <v>171.05</v>
      </c>
      <c r="G85" s="13">
        <f>ROUND(E85*F85,2)</f>
        <v>171.05</v>
      </c>
    </row>
    <row r="86" spans="1:7" x14ac:dyDescent="0.25">
      <c r="A86" s="11" t="s">
        <v>136</v>
      </c>
      <c r="B86" s="11" t="s">
        <v>16</v>
      </c>
      <c r="C86" s="11" t="s">
        <v>119</v>
      </c>
      <c r="D86" s="20" t="s">
        <v>137</v>
      </c>
      <c r="E86" s="12">
        <v>66.5</v>
      </c>
      <c r="F86" s="12">
        <v>32.380000000000003</v>
      </c>
      <c r="G86" s="13">
        <f>ROUND(E86*F86,2)</f>
        <v>2153.27</v>
      </c>
    </row>
    <row r="87" spans="1:7" x14ac:dyDescent="0.25">
      <c r="A87" s="11" t="s">
        <v>138</v>
      </c>
      <c r="B87" s="11" t="s">
        <v>16</v>
      </c>
      <c r="C87" s="11" t="s">
        <v>119</v>
      </c>
      <c r="D87" s="20" t="s">
        <v>139</v>
      </c>
      <c r="E87" s="12">
        <v>0</v>
      </c>
      <c r="F87" s="12">
        <v>0</v>
      </c>
      <c r="G87" s="13">
        <f>ROUND(E87*F87,2)</f>
        <v>0</v>
      </c>
    </row>
    <row r="88" spans="1:7" x14ac:dyDescent="0.25">
      <c r="A88" s="11" t="s">
        <v>140</v>
      </c>
      <c r="B88" s="11" t="s">
        <v>16</v>
      </c>
      <c r="C88" s="11" t="s">
        <v>119</v>
      </c>
      <c r="D88" s="20" t="s">
        <v>141</v>
      </c>
      <c r="E88" s="12">
        <v>4</v>
      </c>
      <c r="F88" s="12">
        <v>49.61</v>
      </c>
      <c r="G88" s="13">
        <f>ROUND(E88*F88,2)</f>
        <v>198.44</v>
      </c>
    </row>
    <row r="89" spans="1:7" x14ac:dyDescent="0.25">
      <c r="A89" s="11" t="s">
        <v>142</v>
      </c>
      <c r="B89" s="11" t="s">
        <v>16</v>
      </c>
      <c r="C89" s="11" t="s">
        <v>119</v>
      </c>
      <c r="D89" s="20" t="s">
        <v>143</v>
      </c>
      <c r="E89" s="12">
        <v>19.649999999999999</v>
      </c>
      <c r="F89" s="12">
        <v>66.22</v>
      </c>
      <c r="G89" s="13">
        <f>ROUND(E89*F89,2)</f>
        <v>1301.22</v>
      </c>
    </row>
    <row r="90" spans="1:7" x14ac:dyDescent="0.25">
      <c r="A90" s="11" t="s">
        <v>144</v>
      </c>
      <c r="B90" s="11" t="s">
        <v>16</v>
      </c>
      <c r="C90" s="11" t="s">
        <v>119</v>
      </c>
      <c r="D90" s="20" t="s">
        <v>145</v>
      </c>
      <c r="E90" s="12">
        <v>30.9</v>
      </c>
      <c r="F90" s="12">
        <v>24.84</v>
      </c>
      <c r="G90" s="13">
        <f>ROUND(E90*F90,2)</f>
        <v>767.56</v>
      </c>
    </row>
    <row r="91" spans="1:7" ht="22.5" x14ac:dyDescent="0.25">
      <c r="A91" s="11" t="s">
        <v>146</v>
      </c>
      <c r="B91" s="11" t="s">
        <v>16</v>
      </c>
      <c r="C91" s="11" t="s">
        <v>17</v>
      </c>
      <c r="D91" s="20" t="s">
        <v>147</v>
      </c>
      <c r="E91" s="12">
        <v>14</v>
      </c>
      <c r="F91" s="12">
        <v>115.45</v>
      </c>
      <c r="G91" s="13">
        <f>ROUND(E91*F91,2)</f>
        <v>1616.3</v>
      </c>
    </row>
    <row r="92" spans="1:7" x14ac:dyDescent="0.25">
      <c r="A92" s="11" t="s">
        <v>148</v>
      </c>
      <c r="B92" s="11" t="s">
        <v>16</v>
      </c>
      <c r="C92" s="11" t="s">
        <v>17</v>
      </c>
      <c r="D92" s="20" t="s">
        <v>149</v>
      </c>
      <c r="E92" s="12">
        <v>1</v>
      </c>
      <c r="F92" s="12">
        <v>71.11</v>
      </c>
      <c r="G92" s="13">
        <f>ROUND(E92*F92,2)</f>
        <v>71.11</v>
      </c>
    </row>
    <row r="93" spans="1:7" x14ac:dyDescent="0.25">
      <c r="A93" s="11" t="s">
        <v>150</v>
      </c>
      <c r="B93" s="11" t="s">
        <v>16</v>
      </c>
      <c r="C93" s="11" t="s">
        <v>17</v>
      </c>
      <c r="D93" s="20" t="s">
        <v>151</v>
      </c>
      <c r="E93" s="12">
        <v>3</v>
      </c>
      <c r="F93" s="12">
        <v>293.83</v>
      </c>
      <c r="G93" s="13">
        <f>ROUND(E93*F93,2)</f>
        <v>881.49</v>
      </c>
    </row>
    <row r="94" spans="1:7" ht="22.5" x14ac:dyDescent="0.25">
      <c r="A94" s="11" t="s">
        <v>152</v>
      </c>
      <c r="B94" s="11" t="s">
        <v>16</v>
      </c>
      <c r="C94" s="11" t="s">
        <v>17</v>
      </c>
      <c r="D94" s="20" t="s">
        <v>153</v>
      </c>
      <c r="E94" s="12">
        <v>0</v>
      </c>
      <c r="F94" s="12">
        <v>0</v>
      </c>
      <c r="G94" s="13">
        <f>ROUND(E94*F94,2)</f>
        <v>0</v>
      </c>
    </row>
    <row r="95" spans="1:7" x14ac:dyDescent="0.25">
      <c r="A95" s="11" t="s">
        <v>154</v>
      </c>
      <c r="B95" s="11" t="s">
        <v>16</v>
      </c>
      <c r="C95" s="11" t="s">
        <v>17</v>
      </c>
      <c r="D95" s="20" t="s">
        <v>155</v>
      </c>
      <c r="E95" s="12">
        <v>0</v>
      </c>
      <c r="F95" s="12">
        <v>0</v>
      </c>
      <c r="G95" s="13">
        <f>ROUND(E95*F95,2)</f>
        <v>0</v>
      </c>
    </row>
    <row r="96" spans="1:7" x14ac:dyDescent="0.25">
      <c r="A96" s="11" t="s">
        <v>156</v>
      </c>
      <c r="B96" s="11" t="s">
        <v>16</v>
      </c>
      <c r="C96" s="11" t="s">
        <v>17</v>
      </c>
      <c r="D96" s="20" t="s">
        <v>157</v>
      </c>
      <c r="E96" s="12">
        <v>1</v>
      </c>
      <c r="F96" s="12">
        <v>4215.09</v>
      </c>
      <c r="G96" s="13">
        <f>ROUND(E96*F96,2)</f>
        <v>4215.09</v>
      </c>
    </row>
    <row r="97" spans="1:7" x14ac:dyDescent="0.25">
      <c r="A97" s="11" t="s">
        <v>158</v>
      </c>
      <c r="B97" s="11" t="s">
        <v>16</v>
      </c>
      <c r="C97" s="11" t="s">
        <v>119</v>
      </c>
      <c r="D97" s="20" t="s">
        <v>159</v>
      </c>
      <c r="E97" s="12">
        <v>25</v>
      </c>
      <c r="F97" s="12">
        <v>30.55</v>
      </c>
      <c r="G97" s="13">
        <f>ROUND(E97*F97,2)</f>
        <v>763.75</v>
      </c>
    </row>
    <row r="98" spans="1:7" x14ac:dyDescent="0.25">
      <c r="A98" s="14"/>
      <c r="B98" s="14"/>
      <c r="C98" s="14"/>
      <c r="D98" s="21" t="s">
        <v>160</v>
      </c>
      <c r="E98" s="12">
        <v>1</v>
      </c>
      <c r="F98" s="9">
        <f>SUM(G85:G97)</f>
        <v>12139.28</v>
      </c>
      <c r="G98" s="9">
        <f>ROUND(F98*E98,2)</f>
        <v>12139.28</v>
      </c>
    </row>
    <row r="99" spans="1:7" ht="0.95" customHeight="1" x14ac:dyDescent="0.25">
      <c r="A99" s="15"/>
      <c r="B99" s="15"/>
      <c r="C99" s="15"/>
      <c r="D99" s="22"/>
      <c r="E99" s="15"/>
      <c r="F99" s="15"/>
      <c r="G99" s="15"/>
    </row>
    <row r="100" spans="1:7" x14ac:dyDescent="0.25">
      <c r="A100" s="10" t="s">
        <v>161</v>
      </c>
      <c r="B100" s="10" t="s">
        <v>11</v>
      </c>
      <c r="C100" s="10" t="s">
        <v>0</v>
      </c>
      <c r="D100" s="19" t="s">
        <v>162</v>
      </c>
      <c r="E100" s="9">
        <f>E106</f>
        <v>1</v>
      </c>
      <c r="F100" s="9">
        <f>F106</f>
        <v>3643.98</v>
      </c>
      <c r="G100" s="9">
        <f>G106</f>
        <v>3643.98</v>
      </c>
    </row>
    <row r="101" spans="1:7" ht="22.5" x14ac:dyDescent="0.25">
      <c r="A101" s="11" t="s">
        <v>163</v>
      </c>
      <c r="B101" s="11" t="s">
        <v>16</v>
      </c>
      <c r="C101" s="11" t="s">
        <v>20</v>
      </c>
      <c r="D101" s="20" t="s">
        <v>164</v>
      </c>
      <c r="E101" s="12">
        <v>0</v>
      </c>
      <c r="F101" s="12">
        <v>0</v>
      </c>
      <c r="G101" s="13">
        <f>ROUND(E101*F101,2)</f>
        <v>0</v>
      </c>
    </row>
    <row r="102" spans="1:7" x14ac:dyDescent="0.25">
      <c r="A102" s="11" t="s">
        <v>165</v>
      </c>
      <c r="B102" s="11" t="s">
        <v>16</v>
      </c>
      <c r="C102" s="11" t="s">
        <v>20</v>
      </c>
      <c r="D102" s="20" t="s">
        <v>166</v>
      </c>
      <c r="E102" s="12">
        <v>0</v>
      </c>
      <c r="F102" s="12">
        <v>0</v>
      </c>
      <c r="G102" s="13">
        <f>ROUND(E102*F102,2)</f>
        <v>0</v>
      </c>
    </row>
    <row r="103" spans="1:7" x14ac:dyDescent="0.25">
      <c r="A103" s="11" t="s">
        <v>167</v>
      </c>
      <c r="B103" s="11" t="s">
        <v>16</v>
      </c>
      <c r="C103" s="11" t="s">
        <v>20</v>
      </c>
      <c r="D103" s="20" t="s">
        <v>168</v>
      </c>
      <c r="E103" s="12">
        <v>5.4</v>
      </c>
      <c r="F103" s="12">
        <v>42.76</v>
      </c>
      <c r="G103" s="13">
        <f>ROUND(E103*F103,2)</f>
        <v>230.9</v>
      </c>
    </row>
    <row r="104" spans="1:7" x14ac:dyDescent="0.25">
      <c r="A104" s="11" t="s">
        <v>169</v>
      </c>
      <c r="B104" s="11" t="s">
        <v>16</v>
      </c>
      <c r="C104" s="11" t="s">
        <v>20</v>
      </c>
      <c r="D104" s="20" t="s">
        <v>170</v>
      </c>
      <c r="E104" s="12">
        <v>69.84</v>
      </c>
      <c r="F104" s="12">
        <v>48.87</v>
      </c>
      <c r="G104" s="13">
        <f>ROUND(E104*F104,2)</f>
        <v>3413.08</v>
      </c>
    </row>
    <row r="105" spans="1:7" x14ac:dyDescent="0.25">
      <c r="A105" s="11" t="s">
        <v>171</v>
      </c>
      <c r="B105" s="11" t="s">
        <v>16</v>
      </c>
      <c r="C105" s="11" t="s">
        <v>20</v>
      </c>
      <c r="D105" s="20" t="s">
        <v>172</v>
      </c>
      <c r="E105" s="12">
        <v>0</v>
      </c>
      <c r="F105" s="12">
        <v>0</v>
      </c>
      <c r="G105" s="13">
        <f>ROUND(E105*F105,2)</f>
        <v>0</v>
      </c>
    </row>
    <row r="106" spans="1:7" x14ac:dyDescent="0.25">
      <c r="A106" s="14"/>
      <c r="B106" s="14"/>
      <c r="C106" s="14"/>
      <c r="D106" s="21" t="s">
        <v>173</v>
      </c>
      <c r="E106" s="12">
        <v>1</v>
      </c>
      <c r="F106" s="9">
        <f>SUM(G101:G105)</f>
        <v>3643.98</v>
      </c>
      <c r="G106" s="9">
        <f>ROUND(F106*E106,2)</f>
        <v>3643.98</v>
      </c>
    </row>
    <row r="107" spans="1:7" ht="0.95" customHeight="1" x14ac:dyDescent="0.25">
      <c r="A107" s="15"/>
      <c r="B107" s="15"/>
      <c r="C107" s="15"/>
      <c r="D107" s="22"/>
      <c r="E107" s="15"/>
      <c r="F107" s="15"/>
      <c r="G107" s="15"/>
    </row>
    <row r="108" spans="1:7" x14ac:dyDescent="0.25">
      <c r="A108" s="10" t="s">
        <v>174</v>
      </c>
      <c r="B108" s="10" t="s">
        <v>11</v>
      </c>
      <c r="C108" s="10" t="s">
        <v>0</v>
      </c>
      <c r="D108" s="19" t="s">
        <v>175</v>
      </c>
      <c r="E108" s="9">
        <f>E112</f>
        <v>1</v>
      </c>
      <c r="F108" s="9">
        <f>F112</f>
        <v>1254.76</v>
      </c>
      <c r="G108" s="9">
        <f>G112</f>
        <v>1254.76</v>
      </c>
    </row>
    <row r="109" spans="1:7" ht="22.5" x14ac:dyDescent="0.25">
      <c r="A109" s="11" t="s">
        <v>176</v>
      </c>
      <c r="B109" s="11" t="s">
        <v>16</v>
      </c>
      <c r="C109" s="11" t="s">
        <v>20</v>
      </c>
      <c r="D109" s="20" t="s">
        <v>177</v>
      </c>
      <c r="E109" s="12">
        <v>0</v>
      </c>
      <c r="F109" s="12">
        <v>0</v>
      </c>
      <c r="G109" s="13">
        <f>ROUND(E109*F109,2)</f>
        <v>0</v>
      </c>
    </row>
    <row r="110" spans="1:7" ht="22.5" x14ac:dyDescent="0.25">
      <c r="A110" s="11" t="s">
        <v>178</v>
      </c>
      <c r="B110" s="11" t="s">
        <v>16</v>
      </c>
      <c r="C110" s="11" t="s">
        <v>20</v>
      </c>
      <c r="D110" s="20" t="s">
        <v>179</v>
      </c>
      <c r="E110" s="12">
        <v>36.06</v>
      </c>
      <c r="F110" s="12">
        <v>22.6</v>
      </c>
      <c r="G110" s="13">
        <f>ROUND(E110*F110,2)</f>
        <v>814.96</v>
      </c>
    </row>
    <row r="111" spans="1:7" ht="33.75" x14ac:dyDescent="0.25">
      <c r="A111" s="11" t="s">
        <v>180</v>
      </c>
      <c r="B111" s="11" t="s">
        <v>16</v>
      </c>
      <c r="C111" s="11" t="s">
        <v>20</v>
      </c>
      <c r="D111" s="20" t="s">
        <v>181</v>
      </c>
      <c r="E111" s="12">
        <v>15</v>
      </c>
      <c r="F111" s="12">
        <v>29.32</v>
      </c>
      <c r="G111" s="13">
        <f>ROUND(E111*F111,2)</f>
        <v>439.8</v>
      </c>
    </row>
    <row r="112" spans="1:7" x14ac:dyDescent="0.25">
      <c r="A112" s="14"/>
      <c r="B112" s="14"/>
      <c r="C112" s="14"/>
      <c r="D112" s="21" t="s">
        <v>182</v>
      </c>
      <c r="E112" s="12">
        <v>1</v>
      </c>
      <c r="F112" s="9">
        <f>SUM(G109:G111)</f>
        <v>1254.76</v>
      </c>
      <c r="G112" s="9">
        <f>ROUND(F112*E112,2)</f>
        <v>1254.76</v>
      </c>
    </row>
    <row r="113" spans="1:7" ht="0.95" customHeight="1" x14ac:dyDescent="0.25">
      <c r="A113" s="15"/>
      <c r="B113" s="15"/>
      <c r="C113" s="15"/>
      <c r="D113" s="22"/>
      <c r="E113" s="15"/>
      <c r="F113" s="15"/>
      <c r="G113" s="15"/>
    </row>
    <row r="114" spans="1:7" x14ac:dyDescent="0.25">
      <c r="A114" s="14"/>
      <c r="B114" s="14"/>
      <c r="C114" s="14"/>
      <c r="D114" s="21" t="s">
        <v>183</v>
      </c>
      <c r="E114" s="12">
        <v>1</v>
      </c>
      <c r="F114" s="9">
        <f>G82+G98+G106+G112</f>
        <v>21533.54</v>
      </c>
      <c r="G114" s="9">
        <f>ROUND(F114*E114,2)</f>
        <v>21533.54</v>
      </c>
    </row>
    <row r="115" spans="1:7" ht="0.95" customHeight="1" x14ac:dyDescent="0.25">
      <c r="A115" s="15"/>
      <c r="B115" s="15"/>
      <c r="C115" s="15"/>
      <c r="D115" s="22"/>
      <c r="E115" s="15"/>
      <c r="F115" s="15"/>
      <c r="G115" s="15"/>
    </row>
    <row r="116" spans="1:7" ht="22.5" x14ac:dyDescent="0.25">
      <c r="A116" s="10" t="s">
        <v>184</v>
      </c>
      <c r="B116" s="10" t="s">
        <v>11</v>
      </c>
      <c r="C116" s="10" t="s">
        <v>0</v>
      </c>
      <c r="D116" s="19" t="s">
        <v>185</v>
      </c>
      <c r="E116" s="9">
        <f>E157</f>
        <v>1</v>
      </c>
      <c r="F116" s="9">
        <f>F157</f>
        <v>17952.09</v>
      </c>
      <c r="G116" s="9">
        <f>G157</f>
        <v>17952.09</v>
      </c>
    </row>
    <row r="117" spans="1:7" x14ac:dyDescent="0.25">
      <c r="A117" s="10" t="s">
        <v>186</v>
      </c>
      <c r="B117" s="10" t="s">
        <v>11</v>
      </c>
      <c r="C117" s="10" t="s">
        <v>0</v>
      </c>
      <c r="D117" s="19" t="s">
        <v>187</v>
      </c>
      <c r="E117" s="9">
        <f>E155</f>
        <v>1</v>
      </c>
      <c r="F117" s="9">
        <f>F155</f>
        <v>17952.09</v>
      </c>
      <c r="G117" s="9">
        <f>G155</f>
        <v>17952.09</v>
      </c>
    </row>
    <row r="118" spans="1:7" x14ac:dyDescent="0.25">
      <c r="A118" s="10" t="s">
        <v>188</v>
      </c>
      <c r="B118" s="10" t="s">
        <v>11</v>
      </c>
      <c r="C118" s="10" t="s">
        <v>0</v>
      </c>
      <c r="D118" s="19" t="s">
        <v>189</v>
      </c>
      <c r="E118" s="9">
        <f>E123</f>
        <v>1</v>
      </c>
      <c r="F118" s="9">
        <f>F123</f>
        <v>1655.49</v>
      </c>
      <c r="G118" s="9">
        <f>G123</f>
        <v>1655.49</v>
      </c>
    </row>
    <row r="119" spans="1:7" x14ac:dyDescent="0.25">
      <c r="A119" s="11" t="s">
        <v>190</v>
      </c>
      <c r="B119" s="11" t="s">
        <v>16</v>
      </c>
      <c r="C119" s="11" t="s">
        <v>17</v>
      </c>
      <c r="D119" s="20" t="s">
        <v>191</v>
      </c>
      <c r="E119" s="12">
        <v>1</v>
      </c>
      <c r="F119" s="12">
        <v>592.55999999999995</v>
      </c>
      <c r="G119" s="13">
        <f>ROUND(E119*F119,2)</f>
        <v>592.55999999999995</v>
      </c>
    </row>
    <row r="120" spans="1:7" x14ac:dyDescent="0.25">
      <c r="A120" s="11" t="s">
        <v>192</v>
      </c>
      <c r="B120" s="11" t="s">
        <v>16</v>
      </c>
      <c r="C120" s="11" t="s">
        <v>17</v>
      </c>
      <c r="D120" s="20" t="s">
        <v>193</v>
      </c>
      <c r="E120" s="12">
        <v>1</v>
      </c>
      <c r="F120" s="12">
        <v>659.75</v>
      </c>
      <c r="G120" s="13">
        <f>ROUND(E120*F120,2)</f>
        <v>659.75</v>
      </c>
    </row>
    <row r="121" spans="1:7" x14ac:dyDescent="0.25">
      <c r="A121" s="11" t="s">
        <v>194</v>
      </c>
      <c r="B121" s="11" t="s">
        <v>16</v>
      </c>
      <c r="C121" s="11" t="s">
        <v>17</v>
      </c>
      <c r="D121" s="20" t="s">
        <v>195</v>
      </c>
      <c r="E121" s="12">
        <v>1</v>
      </c>
      <c r="F121" s="12">
        <v>226.03</v>
      </c>
      <c r="G121" s="13">
        <f>ROUND(E121*F121,2)</f>
        <v>226.03</v>
      </c>
    </row>
    <row r="122" spans="1:7" x14ac:dyDescent="0.25">
      <c r="A122" s="11" t="s">
        <v>196</v>
      </c>
      <c r="B122" s="11" t="s">
        <v>16</v>
      </c>
      <c r="C122" s="11" t="s">
        <v>17</v>
      </c>
      <c r="D122" s="20" t="s">
        <v>197</v>
      </c>
      <c r="E122" s="12">
        <v>1</v>
      </c>
      <c r="F122" s="12">
        <v>177.15</v>
      </c>
      <c r="G122" s="13">
        <f>ROUND(E122*F122,2)</f>
        <v>177.15</v>
      </c>
    </row>
    <row r="123" spans="1:7" x14ac:dyDescent="0.25">
      <c r="A123" s="14"/>
      <c r="B123" s="14"/>
      <c r="C123" s="14"/>
      <c r="D123" s="21" t="s">
        <v>198</v>
      </c>
      <c r="E123" s="12">
        <v>1</v>
      </c>
      <c r="F123" s="9">
        <f>SUM(G119:G122)</f>
        <v>1655.49</v>
      </c>
      <c r="G123" s="9">
        <f>ROUND(F123*E123,2)</f>
        <v>1655.49</v>
      </c>
    </row>
    <row r="124" spans="1:7" ht="0.95" customHeight="1" x14ac:dyDescent="0.25">
      <c r="A124" s="15"/>
      <c r="B124" s="15"/>
      <c r="C124" s="15"/>
      <c r="D124" s="22"/>
      <c r="E124" s="15"/>
      <c r="F124" s="15"/>
      <c r="G124" s="15"/>
    </row>
    <row r="125" spans="1:7" x14ac:dyDescent="0.25">
      <c r="A125" s="10" t="s">
        <v>199</v>
      </c>
      <c r="B125" s="10" t="s">
        <v>11</v>
      </c>
      <c r="C125" s="10" t="s">
        <v>0</v>
      </c>
      <c r="D125" s="19" t="s">
        <v>200</v>
      </c>
      <c r="E125" s="9">
        <f>E127</f>
        <v>1</v>
      </c>
      <c r="F125" s="9">
        <f>F127</f>
        <v>1394.04</v>
      </c>
      <c r="G125" s="9">
        <f>G127</f>
        <v>1394.04</v>
      </c>
    </row>
    <row r="126" spans="1:7" ht="22.5" x14ac:dyDescent="0.25">
      <c r="A126" s="11" t="s">
        <v>201</v>
      </c>
      <c r="B126" s="11" t="s">
        <v>16</v>
      </c>
      <c r="C126" s="11" t="s">
        <v>17</v>
      </c>
      <c r="D126" s="20" t="s">
        <v>202</v>
      </c>
      <c r="E126" s="12">
        <v>1</v>
      </c>
      <c r="F126" s="12">
        <v>1394.04</v>
      </c>
      <c r="G126" s="13">
        <f>ROUND(E126*F126,2)</f>
        <v>1394.04</v>
      </c>
    </row>
    <row r="127" spans="1:7" x14ac:dyDescent="0.25">
      <c r="A127" s="14"/>
      <c r="B127" s="14"/>
      <c r="C127" s="14"/>
      <c r="D127" s="21" t="s">
        <v>203</v>
      </c>
      <c r="E127" s="12">
        <v>1</v>
      </c>
      <c r="F127" s="9">
        <f>G126</f>
        <v>1394.04</v>
      </c>
      <c r="G127" s="9">
        <f>ROUND(F127*E127,2)</f>
        <v>1394.04</v>
      </c>
    </row>
    <row r="128" spans="1:7" ht="0.95" customHeight="1" x14ac:dyDescent="0.25">
      <c r="A128" s="15"/>
      <c r="B128" s="15"/>
      <c r="C128" s="15"/>
      <c r="D128" s="22"/>
      <c r="E128" s="15"/>
      <c r="F128" s="15"/>
      <c r="G128" s="15"/>
    </row>
    <row r="129" spans="1:7" ht="22.5" x14ac:dyDescent="0.25">
      <c r="A129" s="10" t="s">
        <v>204</v>
      </c>
      <c r="B129" s="10" t="s">
        <v>11</v>
      </c>
      <c r="C129" s="10" t="s">
        <v>0</v>
      </c>
      <c r="D129" s="19" t="s">
        <v>205</v>
      </c>
      <c r="E129" s="9">
        <f>E132</f>
        <v>1</v>
      </c>
      <c r="F129" s="9">
        <f>F132</f>
        <v>641.42999999999995</v>
      </c>
      <c r="G129" s="9">
        <f>G132</f>
        <v>641.42999999999995</v>
      </c>
    </row>
    <row r="130" spans="1:7" x14ac:dyDescent="0.25">
      <c r="A130" s="11" t="s">
        <v>206</v>
      </c>
      <c r="B130" s="11" t="s">
        <v>16</v>
      </c>
      <c r="C130" s="11" t="s">
        <v>17</v>
      </c>
      <c r="D130" s="20" t="s">
        <v>207</v>
      </c>
      <c r="E130" s="12">
        <v>1</v>
      </c>
      <c r="F130" s="12">
        <v>641.42999999999995</v>
      </c>
      <c r="G130" s="13">
        <f>ROUND(E130*F130,2)</f>
        <v>641.42999999999995</v>
      </c>
    </row>
    <row r="131" spans="1:7" x14ac:dyDescent="0.25">
      <c r="A131" s="11" t="s">
        <v>208</v>
      </c>
      <c r="B131" s="11" t="s">
        <v>16</v>
      </c>
      <c r="C131" s="11" t="s">
        <v>119</v>
      </c>
      <c r="D131" s="20" t="s">
        <v>209</v>
      </c>
      <c r="E131" s="12">
        <v>0</v>
      </c>
      <c r="F131" s="12">
        <v>0</v>
      </c>
      <c r="G131" s="13">
        <f>ROUND(E131*F131,2)</f>
        <v>0</v>
      </c>
    </row>
    <row r="132" spans="1:7" x14ac:dyDescent="0.25">
      <c r="A132" s="14"/>
      <c r="B132" s="14"/>
      <c r="C132" s="14"/>
      <c r="D132" s="21" t="s">
        <v>210</v>
      </c>
      <c r="E132" s="12">
        <v>1</v>
      </c>
      <c r="F132" s="9">
        <f>SUM(G130:G131)</f>
        <v>641.42999999999995</v>
      </c>
      <c r="G132" s="9">
        <f>ROUND(F132*E132,2)</f>
        <v>641.42999999999995</v>
      </c>
    </row>
    <row r="133" spans="1:7" ht="0.95" customHeight="1" x14ac:dyDescent="0.25">
      <c r="A133" s="15"/>
      <c r="B133" s="15"/>
      <c r="C133" s="15"/>
      <c r="D133" s="22"/>
      <c r="E133" s="15"/>
      <c r="F133" s="15"/>
      <c r="G133" s="15"/>
    </row>
    <row r="134" spans="1:7" x14ac:dyDescent="0.25">
      <c r="A134" s="10" t="s">
        <v>211</v>
      </c>
      <c r="B134" s="10" t="s">
        <v>11</v>
      </c>
      <c r="C134" s="10" t="s">
        <v>0</v>
      </c>
      <c r="D134" s="19" t="s">
        <v>212</v>
      </c>
      <c r="E134" s="9">
        <f>E140</f>
        <v>1</v>
      </c>
      <c r="F134" s="9">
        <f>F140</f>
        <v>0</v>
      </c>
      <c r="G134" s="9">
        <f>G140</f>
        <v>0</v>
      </c>
    </row>
    <row r="135" spans="1:7" x14ac:dyDescent="0.25">
      <c r="A135" s="11" t="s">
        <v>213</v>
      </c>
      <c r="B135" s="11" t="s">
        <v>16</v>
      </c>
      <c r="C135" s="11" t="s">
        <v>17</v>
      </c>
      <c r="D135" s="20" t="s">
        <v>214</v>
      </c>
      <c r="E135" s="12">
        <v>0</v>
      </c>
      <c r="F135" s="12">
        <v>0</v>
      </c>
      <c r="G135" s="13">
        <f>ROUND(E135*F135,2)</f>
        <v>0</v>
      </c>
    </row>
    <row r="136" spans="1:7" x14ac:dyDescent="0.25">
      <c r="A136" s="11" t="s">
        <v>215</v>
      </c>
      <c r="B136" s="11" t="s">
        <v>16</v>
      </c>
      <c r="C136" s="11" t="s">
        <v>17</v>
      </c>
      <c r="D136" s="20" t="s">
        <v>216</v>
      </c>
      <c r="E136" s="12">
        <v>0</v>
      </c>
      <c r="F136" s="12">
        <v>0</v>
      </c>
      <c r="G136" s="13">
        <f>ROUND(E136*F136,2)</f>
        <v>0</v>
      </c>
    </row>
    <row r="137" spans="1:7" x14ac:dyDescent="0.25">
      <c r="A137" s="11" t="s">
        <v>217</v>
      </c>
      <c r="B137" s="11" t="s">
        <v>16</v>
      </c>
      <c r="C137" s="11" t="s">
        <v>17</v>
      </c>
      <c r="D137" s="20" t="s">
        <v>218</v>
      </c>
      <c r="E137" s="12">
        <v>0</v>
      </c>
      <c r="F137" s="12">
        <v>0</v>
      </c>
      <c r="G137" s="13">
        <f>ROUND(E137*F137,2)</f>
        <v>0</v>
      </c>
    </row>
    <row r="138" spans="1:7" ht="22.5" x14ac:dyDescent="0.25">
      <c r="A138" s="11" t="s">
        <v>219</v>
      </c>
      <c r="B138" s="11" t="s">
        <v>16</v>
      </c>
      <c r="C138" s="11" t="s">
        <v>119</v>
      </c>
      <c r="D138" s="20" t="s">
        <v>220</v>
      </c>
      <c r="E138" s="12">
        <v>0</v>
      </c>
      <c r="F138" s="12">
        <v>0</v>
      </c>
      <c r="G138" s="13">
        <f>ROUND(E138*F138,2)</f>
        <v>0</v>
      </c>
    </row>
    <row r="139" spans="1:7" ht="22.5" x14ac:dyDescent="0.25">
      <c r="A139" s="11" t="s">
        <v>221</v>
      </c>
      <c r="B139" s="11" t="s">
        <v>16</v>
      </c>
      <c r="C139" s="11" t="s">
        <v>119</v>
      </c>
      <c r="D139" s="20" t="s">
        <v>222</v>
      </c>
      <c r="E139" s="12">
        <v>0</v>
      </c>
      <c r="F139" s="12">
        <v>0</v>
      </c>
      <c r="G139" s="13">
        <f>ROUND(E139*F139,2)</f>
        <v>0</v>
      </c>
    </row>
    <row r="140" spans="1:7" x14ac:dyDescent="0.25">
      <c r="A140" s="14"/>
      <c r="B140" s="14"/>
      <c r="C140" s="14"/>
      <c r="D140" s="21" t="s">
        <v>223</v>
      </c>
      <c r="E140" s="12">
        <v>1</v>
      </c>
      <c r="F140" s="9">
        <f>SUM(G135:G139)</f>
        <v>0</v>
      </c>
      <c r="G140" s="9">
        <f>ROUND(F140*E140,2)</f>
        <v>0</v>
      </c>
    </row>
    <row r="141" spans="1:7" ht="0.95" customHeight="1" x14ac:dyDescent="0.25">
      <c r="A141" s="15"/>
      <c r="B141" s="15"/>
      <c r="C141" s="15"/>
      <c r="D141" s="22"/>
      <c r="E141" s="15"/>
      <c r="F141" s="15"/>
      <c r="G141" s="15"/>
    </row>
    <row r="142" spans="1:7" x14ac:dyDescent="0.25">
      <c r="A142" s="10" t="s">
        <v>224</v>
      </c>
      <c r="B142" s="10" t="s">
        <v>11</v>
      </c>
      <c r="C142" s="10" t="s">
        <v>0</v>
      </c>
      <c r="D142" s="19" t="s">
        <v>225</v>
      </c>
      <c r="E142" s="9">
        <f>E153</f>
        <v>1</v>
      </c>
      <c r="F142" s="9">
        <f>F153</f>
        <v>14261.13</v>
      </c>
      <c r="G142" s="9">
        <f>G153</f>
        <v>14261.13</v>
      </c>
    </row>
    <row r="143" spans="1:7" ht="22.5" x14ac:dyDescent="0.25">
      <c r="A143" s="11" t="s">
        <v>226</v>
      </c>
      <c r="B143" s="11" t="s">
        <v>16</v>
      </c>
      <c r="C143" s="11" t="s">
        <v>119</v>
      </c>
      <c r="D143" s="20" t="s">
        <v>227</v>
      </c>
      <c r="E143" s="12">
        <v>0</v>
      </c>
      <c r="F143" s="12">
        <v>0</v>
      </c>
      <c r="G143" s="13">
        <f>ROUND(E143*F143,2)</f>
        <v>0</v>
      </c>
    </row>
    <row r="144" spans="1:7" x14ac:dyDescent="0.25">
      <c r="A144" s="11" t="s">
        <v>228</v>
      </c>
      <c r="B144" s="11" t="s">
        <v>16</v>
      </c>
      <c r="C144" s="11" t="s">
        <v>17</v>
      </c>
      <c r="D144" s="20" t="s">
        <v>229</v>
      </c>
      <c r="E144" s="12">
        <v>0</v>
      </c>
      <c r="F144" s="12">
        <v>0</v>
      </c>
      <c r="G144" s="13">
        <f>ROUND(E144*F144,2)</f>
        <v>0</v>
      </c>
    </row>
    <row r="145" spans="1:7" ht="22.5" x14ac:dyDescent="0.25">
      <c r="A145" s="11" t="s">
        <v>230</v>
      </c>
      <c r="B145" s="11" t="s">
        <v>16</v>
      </c>
      <c r="C145" s="11" t="s">
        <v>20</v>
      </c>
      <c r="D145" s="20" t="s">
        <v>231</v>
      </c>
      <c r="E145" s="12">
        <v>0</v>
      </c>
      <c r="F145" s="12">
        <v>0</v>
      </c>
      <c r="G145" s="13">
        <f>ROUND(E145*F145,2)</f>
        <v>0</v>
      </c>
    </row>
    <row r="146" spans="1:7" ht="22.5" x14ac:dyDescent="0.25">
      <c r="A146" s="11" t="s">
        <v>232</v>
      </c>
      <c r="B146" s="11" t="s">
        <v>16</v>
      </c>
      <c r="C146" s="11" t="s">
        <v>20</v>
      </c>
      <c r="D146" s="20" t="s">
        <v>233</v>
      </c>
      <c r="E146" s="12">
        <v>0</v>
      </c>
      <c r="F146" s="12">
        <v>0</v>
      </c>
      <c r="G146" s="13">
        <f>ROUND(E146*F146,2)</f>
        <v>0</v>
      </c>
    </row>
    <row r="147" spans="1:7" x14ac:dyDescent="0.25">
      <c r="A147" s="11" t="s">
        <v>234</v>
      </c>
      <c r="B147" s="11" t="s">
        <v>16</v>
      </c>
      <c r="C147" s="11" t="s">
        <v>20</v>
      </c>
      <c r="D147" s="20" t="s">
        <v>235</v>
      </c>
      <c r="E147" s="12">
        <v>0</v>
      </c>
      <c r="F147" s="12">
        <v>0</v>
      </c>
      <c r="G147" s="13">
        <f>ROUND(E147*F147,2)</f>
        <v>0</v>
      </c>
    </row>
    <row r="148" spans="1:7" x14ac:dyDescent="0.25">
      <c r="A148" s="11" t="s">
        <v>236</v>
      </c>
      <c r="B148" s="11" t="s">
        <v>16</v>
      </c>
      <c r="C148" s="11" t="s">
        <v>20</v>
      </c>
      <c r="D148" s="20" t="s">
        <v>237</v>
      </c>
      <c r="E148" s="12">
        <v>213.51</v>
      </c>
      <c r="F148" s="12">
        <v>29.94</v>
      </c>
      <c r="G148" s="13">
        <f>ROUND(E148*F148,2)</f>
        <v>6392.49</v>
      </c>
    </row>
    <row r="149" spans="1:7" ht="22.5" x14ac:dyDescent="0.25">
      <c r="A149" s="11" t="s">
        <v>238</v>
      </c>
      <c r="B149" s="11" t="s">
        <v>16</v>
      </c>
      <c r="C149" s="11" t="s">
        <v>20</v>
      </c>
      <c r="D149" s="20" t="s">
        <v>239</v>
      </c>
      <c r="E149" s="12">
        <v>88.5</v>
      </c>
      <c r="F149" s="12">
        <v>17.11</v>
      </c>
      <c r="G149" s="13">
        <f>ROUND(E149*F149,2)</f>
        <v>1514.24</v>
      </c>
    </row>
    <row r="150" spans="1:7" ht="22.5" x14ac:dyDescent="0.25">
      <c r="A150" s="11" t="s">
        <v>240</v>
      </c>
      <c r="B150" s="11" t="s">
        <v>16</v>
      </c>
      <c r="C150" s="11" t="s">
        <v>20</v>
      </c>
      <c r="D150" s="20" t="s">
        <v>241</v>
      </c>
      <c r="E150" s="12">
        <v>119.31</v>
      </c>
      <c r="F150" s="12">
        <v>43.98</v>
      </c>
      <c r="G150" s="13">
        <f>ROUND(E150*F150,2)</f>
        <v>5247.25</v>
      </c>
    </row>
    <row r="151" spans="1:7" x14ac:dyDescent="0.25">
      <c r="A151" s="11" t="s">
        <v>242</v>
      </c>
      <c r="B151" s="11" t="s">
        <v>16</v>
      </c>
      <c r="C151" s="11" t="s">
        <v>20</v>
      </c>
      <c r="D151" s="20" t="s">
        <v>243</v>
      </c>
      <c r="E151" s="12">
        <v>0</v>
      </c>
      <c r="F151" s="12">
        <v>0</v>
      </c>
      <c r="G151" s="13">
        <f>ROUND(E151*F151,2)</f>
        <v>0</v>
      </c>
    </row>
    <row r="152" spans="1:7" ht="22.5" x14ac:dyDescent="0.25">
      <c r="A152" s="11" t="s">
        <v>244</v>
      </c>
      <c r="B152" s="11" t="s">
        <v>16</v>
      </c>
      <c r="C152" s="11" t="s">
        <v>20</v>
      </c>
      <c r="D152" s="20" t="s">
        <v>245</v>
      </c>
      <c r="E152" s="12">
        <v>30.72</v>
      </c>
      <c r="F152" s="12">
        <v>36.04</v>
      </c>
      <c r="G152" s="13">
        <f>ROUND(E152*F152,2)</f>
        <v>1107.1500000000001</v>
      </c>
    </row>
    <row r="153" spans="1:7" x14ac:dyDescent="0.25">
      <c r="A153" s="14"/>
      <c r="B153" s="14"/>
      <c r="C153" s="14"/>
      <c r="D153" s="21" t="s">
        <v>246</v>
      </c>
      <c r="E153" s="12">
        <v>1</v>
      </c>
      <c r="F153" s="9">
        <f>SUM(G143:G152)</f>
        <v>14261.13</v>
      </c>
      <c r="G153" s="9">
        <f>ROUND(F153*E153,2)</f>
        <v>14261.13</v>
      </c>
    </row>
    <row r="154" spans="1:7" ht="0.95" customHeight="1" x14ac:dyDescent="0.25">
      <c r="A154" s="15"/>
      <c r="B154" s="15"/>
      <c r="C154" s="15"/>
      <c r="D154" s="22"/>
      <c r="E154" s="15"/>
      <c r="F154" s="15"/>
      <c r="G154" s="15"/>
    </row>
    <row r="155" spans="1:7" x14ac:dyDescent="0.25">
      <c r="A155" s="14"/>
      <c r="B155" s="14"/>
      <c r="C155" s="14"/>
      <c r="D155" s="21" t="s">
        <v>247</v>
      </c>
      <c r="E155" s="12">
        <v>1</v>
      </c>
      <c r="F155" s="9">
        <f>G123+G127+G132+G140+G153</f>
        <v>17952.09</v>
      </c>
      <c r="G155" s="9">
        <f>ROUND(F155*E155,2)</f>
        <v>17952.09</v>
      </c>
    </row>
    <row r="156" spans="1:7" ht="0.95" customHeight="1" x14ac:dyDescent="0.25">
      <c r="A156" s="15"/>
      <c r="B156" s="15"/>
      <c r="C156" s="15"/>
      <c r="D156" s="22"/>
      <c r="E156" s="15"/>
      <c r="F156" s="15"/>
      <c r="G156" s="15"/>
    </row>
    <row r="157" spans="1:7" x14ac:dyDescent="0.25">
      <c r="A157" s="14"/>
      <c r="B157" s="14"/>
      <c r="C157" s="14"/>
      <c r="D157" s="21" t="s">
        <v>248</v>
      </c>
      <c r="E157" s="12">
        <v>1</v>
      </c>
      <c r="F157" s="9">
        <f>G155</f>
        <v>17952.09</v>
      </c>
      <c r="G157" s="9">
        <f>ROUND(F157*E157,2)</f>
        <v>17952.09</v>
      </c>
    </row>
    <row r="158" spans="1:7" ht="0.95" customHeight="1" x14ac:dyDescent="0.25">
      <c r="A158" s="15"/>
      <c r="B158" s="15"/>
      <c r="C158" s="15"/>
      <c r="D158" s="22"/>
      <c r="E158" s="15"/>
      <c r="F158" s="15"/>
      <c r="G158" s="15"/>
    </row>
    <row r="159" spans="1:7" x14ac:dyDescent="0.25">
      <c r="A159" s="10" t="s">
        <v>249</v>
      </c>
      <c r="B159" s="10" t="s">
        <v>11</v>
      </c>
      <c r="C159" s="10" t="s">
        <v>0</v>
      </c>
      <c r="D159" s="19" t="s">
        <v>250</v>
      </c>
      <c r="E159" s="9">
        <f>E164</f>
        <v>1</v>
      </c>
      <c r="F159" s="9">
        <f>F164</f>
        <v>17335.579999999998</v>
      </c>
      <c r="G159" s="9">
        <f>G164</f>
        <v>17335.580000000002</v>
      </c>
    </row>
    <row r="160" spans="1:7" x14ac:dyDescent="0.25">
      <c r="A160" s="11" t="s">
        <v>251</v>
      </c>
      <c r="B160" s="11" t="s">
        <v>16</v>
      </c>
      <c r="C160" s="11" t="s">
        <v>119</v>
      </c>
      <c r="D160" s="20" t="s">
        <v>252</v>
      </c>
      <c r="E160" s="12">
        <v>101.35</v>
      </c>
      <c r="F160" s="12">
        <v>11.6</v>
      </c>
      <c r="G160" s="13">
        <f>ROUND(E160*F160,2)</f>
        <v>1175.6600000000001</v>
      </c>
    </row>
    <row r="161" spans="1:7" ht="22.5" x14ac:dyDescent="0.25">
      <c r="A161" s="11" t="s">
        <v>253</v>
      </c>
      <c r="B161" s="11" t="s">
        <v>16</v>
      </c>
      <c r="C161" s="11" t="s">
        <v>20</v>
      </c>
      <c r="D161" s="20" t="s">
        <v>254</v>
      </c>
      <c r="E161" s="12">
        <v>248.79</v>
      </c>
      <c r="F161" s="12">
        <v>51.31</v>
      </c>
      <c r="G161" s="13">
        <f>ROUND(E161*F161,2)</f>
        <v>12765.41</v>
      </c>
    </row>
    <row r="162" spans="1:7" ht="33.75" x14ac:dyDescent="0.25">
      <c r="A162" s="11" t="s">
        <v>255</v>
      </c>
      <c r="B162" s="11" t="s">
        <v>16</v>
      </c>
      <c r="C162" s="11" t="s">
        <v>20</v>
      </c>
      <c r="D162" s="20" t="s">
        <v>256</v>
      </c>
      <c r="E162" s="12">
        <v>53.46</v>
      </c>
      <c r="F162" s="12">
        <v>55.59</v>
      </c>
      <c r="G162" s="13">
        <f>ROUND(E162*F162,2)</f>
        <v>2971.84</v>
      </c>
    </row>
    <row r="163" spans="1:7" x14ac:dyDescent="0.25">
      <c r="A163" s="11" t="s">
        <v>257</v>
      </c>
      <c r="B163" s="11" t="s">
        <v>16</v>
      </c>
      <c r="C163" s="11" t="s">
        <v>20</v>
      </c>
      <c r="D163" s="20" t="s">
        <v>258</v>
      </c>
      <c r="E163" s="12">
        <v>4.07</v>
      </c>
      <c r="F163" s="12">
        <v>103.85</v>
      </c>
      <c r="G163" s="13">
        <f>ROUND(E163*F163,2)</f>
        <v>422.67</v>
      </c>
    </row>
    <row r="164" spans="1:7" x14ac:dyDescent="0.25">
      <c r="A164" s="14"/>
      <c r="B164" s="14"/>
      <c r="C164" s="14"/>
      <c r="D164" s="21" t="s">
        <v>259</v>
      </c>
      <c r="E164" s="12">
        <v>1</v>
      </c>
      <c r="F164" s="9">
        <f>SUM(G160:G163)</f>
        <v>17335.579999999998</v>
      </c>
      <c r="G164" s="9">
        <f>ROUND(F164*E164,2)</f>
        <v>17335.580000000002</v>
      </c>
    </row>
    <row r="165" spans="1:7" ht="0.95" customHeight="1" x14ac:dyDescent="0.25">
      <c r="A165" s="15"/>
      <c r="B165" s="15"/>
      <c r="C165" s="15"/>
      <c r="D165" s="22"/>
      <c r="E165" s="15"/>
      <c r="F165" s="15"/>
      <c r="G165" s="15"/>
    </row>
    <row r="166" spans="1:7" x14ac:dyDescent="0.25">
      <c r="A166" s="10" t="s">
        <v>260</v>
      </c>
      <c r="B166" s="10" t="s">
        <v>11</v>
      </c>
      <c r="C166" s="10" t="s">
        <v>0</v>
      </c>
      <c r="D166" s="19" t="s">
        <v>261</v>
      </c>
      <c r="E166" s="9">
        <f>E170</f>
        <v>1</v>
      </c>
      <c r="F166" s="9">
        <f>F170</f>
        <v>2771.71</v>
      </c>
      <c r="G166" s="9">
        <f>G170</f>
        <v>2771.71</v>
      </c>
    </row>
    <row r="167" spans="1:7" x14ac:dyDescent="0.25">
      <c r="A167" s="11" t="s">
        <v>262</v>
      </c>
      <c r="B167" s="11" t="s">
        <v>16</v>
      </c>
      <c r="C167" s="11" t="s">
        <v>88</v>
      </c>
      <c r="D167" s="20" t="s">
        <v>263</v>
      </c>
      <c r="E167" s="12">
        <v>0</v>
      </c>
      <c r="F167" s="12">
        <v>0</v>
      </c>
      <c r="G167" s="13">
        <f>ROUND(E167*F167,2)</f>
        <v>0</v>
      </c>
    </row>
    <row r="168" spans="1:7" ht="22.5" x14ac:dyDescent="0.25">
      <c r="A168" s="11" t="s">
        <v>264</v>
      </c>
      <c r="B168" s="11" t="s">
        <v>16</v>
      </c>
      <c r="C168" s="11" t="s">
        <v>20</v>
      </c>
      <c r="D168" s="20" t="s">
        <v>265</v>
      </c>
      <c r="E168" s="12">
        <v>333</v>
      </c>
      <c r="F168" s="12">
        <v>5.13</v>
      </c>
      <c r="G168" s="13">
        <f>ROUND(E168*F168,2)</f>
        <v>1708.29</v>
      </c>
    </row>
    <row r="169" spans="1:7" ht="22.5" x14ac:dyDescent="0.25">
      <c r="A169" s="11" t="s">
        <v>266</v>
      </c>
      <c r="B169" s="11" t="s">
        <v>16</v>
      </c>
      <c r="C169" s="11" t="s">
        <v>88</v>
      </c>
      <c r="D169" s="20" t="s">
        <v>267</v>
      </c>
      <c r="E169" s="12">
        <v>12.8</v>
      </c>
      <c r="F169" s="12">
        <v>83.08</v>
      </c>
      <c r="G169" s="13">
        <f>ROUND(E169*F169,2)</f>
        <v>1063.42</v>
      </c>
    </row>
    <row r="170" spans="1:7" x14ac:dyDescent="0.25">
      <c r="A170" s="14"/>
      <c r="B170" s="14"/>
      <c r="C170" s="14"/>
      <c r="D170" s="21" t="s">
        <v>268</v>
      </c>
      <c r="E170" s="12">
        <v>1</v>
      </c>
      <c r="F170" s="9">
        <f>SUM(G167:G169)</f>
        <v>2771.71</v>
      </c>
      <c r="G170" s="9">
        <f>ROUND(F170*E170,2)</f>
        <v>2771.71</v>
      </c>
    </row>
    <row r="171" spans="1:7" ht="0.95" customHeight="1" x14ac:dyDescent="0.25">
      <c r="A171" s="15"/>
      <c r="B171" s="15"/>
      <c r="C171" s="15"/>
      <c r="D171" s="22"/>
      <c r="E171" s="15"/>
      <c r="F171" s="15"/>
      <c r="G171" s="15"/>
    </row>
    <row r="172" spans="1:7" x14ac:dyDescent="0.25">
      <c r="A172" s="10" t="s">
        <v>269</v>
      </c>
      <c r="B172" s="10" t="s">
        <v>11</v>
      </c>
      <c r="C172" s="10" t="s">
        <v>0</v>
      </c>
      <c r="D172" s="19" t="s">
        <v>270</v>
      </c>
      <c r="E172" s="9">
        <f>E193</f>
        <v>1</v>
      </c>
      <c r="F172" s="9">
        <f>F193</f>
        <v>17135.260000000002</v>
      </c>
      <c r="G172" s="9">
        <f>G193</f>
        <v>17135.259999999998</v>
      </c>
    </row>
    <row r="173" spans="1:7" x14ac:dyDescent="0.25">
      <c r="A173" s="10" t="s">
        <v>271</v>
      </c>
      <c r="B173" s="10" t="s">
        <v>11</v>
      </c>
      <c r="C173" s="10" t="s">
        <v>0</v>
      </c>
      <c r="D173" s="19" t="s">
        <v>272</v>
      </c>
      <c r="E173" s="9">
        <f>E180</f>
        <v>1</v>
      </c>
      <c r="F173" s="9">
        <f>F180</f>
        <v>3905.8900000000003</v>
      </c>
      <c r="G173" s="9">
        <f>G180</f>
        <v>3905.89</v>
      </c>
    </row>
    <row r="174" spans="1:7" x14ac:dyDescent="0.25">
      <c r="A174" s="11" t="s">
        <v>273</v>
      </c>
      <c r="B174" s="11" t="s">
        <v>16</v>
      </c>
      <c r="C174" s="11" t="s">
        <v>17</v>
      </c>
      <c r="D174" s="20" t="s">
        <v>274</v>
      </c>
      <c r="E174" s="12">
        <v>1</v>
      </c>
      <c r="F174" s="12">
        <v>519.25</v>
      </c>
      <c r="G174" s="13">
        <f>ROUND(E174*F174,2)</f>
        <v>519.25</v>
      </c>
    </row>
    <row r="175" spans="1:7" x14ac:dyDescent="0.25">
      <c r="A175" s="11" t="s">
        <v>275</v>
      </c>
      <c r="B175" s="11" t="s">
        <v>16</v>
      </c>
      <c r="C175" s="11" t="s">
        <v>17</v>
      </c>
      <c r="D175" s="20" t="s">
        <v>276</v>
      </c>
      <c r="E175" s="12">
        <v>2</v>
      </c>
      <c r="F175" s="12">
        <v>629.20000000000005</v>
      </c>
      <c r="G175" s="13">
        <f>ROUND(E175*F175,2)</f>
        <v>1258.4000000000001</v>
      </c>
    </row>
    <row r="176" spans="1:7" x14ac:dyDescent="0.25">
      <c r="A176" s="11" t="s">
        <v>277</v>
      </c>
      <c r="B176" s="11" t="s">
        <v>16</v>
      </c>
      <c r="C176" s="11" t="s">
        <v>17</v>
      </c>
      <c r="D176" s="20" t="s">
        <v>278</v>
      </c>
      <c r="E176" s="12">
        <v>0</v>
      </c>
      <c r="F176" s="12">
        <v>0</v>
      </c>
      <c r="G176" s="13">
        <f>ROUND(E176*F176,2)</f>
        <v>0</v>
      </c>
    </row>
    <row r="177" spans="1:7" x14ac:dyDescent="0.25">
      <c r="A177" s="11" t="s">
        <v>279</v>
      </c>
      <c r="B177" s="11" t="s">
        <v>16</v>
      </c>
      <c r="C177" s="11" t="s">
        <v>17</v>
      </c>
      <c r="D177" s="20" t="s">
        <v>280</v>
      </c>
      <c r="E177" s="12">
        <v>1</v>
      </c>
      <c r="F177" s="12">
        <v>904.11</v>
      </c>
      <c r="G177" s="13">
        <f>ROUND(E177*F177,2)</f>
        <v>904.11</v>
      </c>
    </row>
    <row r="178" spans="1:7" x14ac:dyDescent="0.25">
      <c r="A178" s="11" t="s">
        <v>281</v>
      </c>
      <c r="B178" s="11" t="s">
        <v>16</v>
      </c>
      <c r="C178" s="11" t="s">
        <v>17</v>
      </c>
      <c r="D178" s="20" t="s">
        <v>282</v>
      </c>
      <c r="E178" s="12">
        <v>5</v>
      </c>
      <c r="F178" s="12">
        <v>73.3</v>
      </c>
      <c r="G178" s="13">
        <f>ROUND(E178*F178,2)</f>
        <v>366.5</v>
      </c>
    </row>
    <row r="179" spans="1:7" x14ac:dyDescent="0.25">
      <c r="A179" s="11" t="s">
        <v>283</v>
      </c>
      <c r="B179" s="11" t="s">
        <v>16</v>
      </c>
      <c r="C179" s="11" t="s">
        <v>20</v>
      </c>
      <c r="D179" s="20" t="s">
        <v>284</v>
      </c>
      <c r="E179" s="12">
        <v>10.8</v>
      </c>
      <c r="F179" s="12">
        <v>79.41</v>
      </c>
      <c r="G179" s="13">
        <f>ROUND(E179*F179,2)</f>
        <v>857.63</v>
      </c>
    </row>
    <row r="180" spans="1:7" x14ac:dyDescent="0.25">
      <c r="A180" s="14"/>
      <c r="B180" s="14"/>
      <c r="C180" s="14"/>
      <c r="D180" s="21" t="s">
        <v>285</v>
      </c>
      <c r="E180" s="12">
        <v>1</v>
      </c>
      <c r="F180" s="9">
        <f>SUM(G174:G179)</f>
        <v>3905.8900000000003</v>
      </c>
      <c r="G180" s="9">
        <f>ROUND(F180*E180,2)</f>
        <v>3905.89</v>
      </c>
    </row>
    <row r="181" spans="1:7" ht="0.95" customHeight="1" x14ac:dyDescent="0.25">
      <c r="A181" s="15"/>
      <c r="B181" s="15"/>
      <c r="C181" s="15"/>
      <c r="D181" s="22"/>
      <c r="E181" s="15"/>
      <c r="F181" s="15"/>
      <c r="G181" s="15"/>
    </row>
    <row r="182" spans="1:7" x14ac:dyDescent="0.25">
      <c r="A182" s="10" t="s">
        <v>286</v>
      </c>
      <c r="B182" s="10" t="s">
        <v>11</v>
      </c>
      <c r="C182" s="10" t="s">
        <v>0</v>
      </c>
      <c r="D182" s="19" t="s">
        <v>287</v>
      </c>
      <c r="E182" s="9">
        <f>E191</f>
        <v>1</v>
      </c>
      <c r="F182" s="9">
        <f>F191</f>
        <v>13229.369999999999</v>
      </c>
      <c r="G182" s="9">
        <f>G191</f>
        <v>13229.37</v>
      </c>
    </row>
    <row r="183" spans="1:7" ht="22.5" x14ac:dyDescent="0.25">
      <c r="A183" s="11" t="s">
        <v>288</v>
      </c>
      <c r="B183" s="11" t="s">
        <v>16</v>
      </c>
      <c r="C183" s="11" t="s">
        <v>17</v>
      </c>
      <c r="D183" s="20" t="s">
        <v>289</v>
      </c>
      <c r="E183" s="12">
        <v>0</v>
      </c>
      <c r="F183" s="12">
        <v>0</v>
      </c>
      <c r="G183" s="13">
        <f>ROUND(E183*F183,2)</f>
        <v>0</v>
      </c>
    </row>
    <row r="184" spans="1:7" ht="22.5" x14ac:dyDescent="0.25">
      <c r="A184" s="11" t="s">
        <v>290</v>
      </c>
      <c r="B184" s="11" t="s">
        <v>16</v>
      </c>
      <c r="C184" s="11" t="s">
        <v>17</v>
      </c>
      <c r="D184" s="20" t="s">
        <v>291</v>
      </c>
      <c r="E184" s="12">
        <v>1</v>
      </c>
      <c r="F184" s="12">
        <v>2260.27</v>
      </c>
      <c r="G184" s="13">
        <f>ROUND(E184*F184,2)</f>
        <v>2260.27</v>
      </c>
    </row>
    <row r="185" spans="1:7" x14ac:dyDescent="0.25">
      <c r="A185" s="11" t="s">
        <v>292</v>
      </c>
      <c r="B185" s="11" t="s">
        <v>16</v>
      </c>
      <c r="C185" s="11" t="s">
        <v>17</v>
      </c>
      <c r="D185" s="20" t="s">
        <v>293</v>
      </c>
      <c r="E185" s="12">
        <v>1</v>
      </c>
      <c r="F185" s="12">
        <v>757.5</v>
      </c>
      <c r="G185" s="13">
        <f>ROUND(E185*F185,2)</f>
        <v>757.5</v>
      </c>
    </row>
    <row r="186" spans="1:7" ht="22.5" x14ac:dyDescent="0.25">
      <c r="A186" s="11" t="s">
        <v>294</v>
      </c>
      <c r="B186" s="11" t="s">
        <v>16</v>
      </c>
      <c r="C186" s="11" t="s">
        <v>17</v>
      </c>
      <c r="D186" s="20" t="s">
        <v>295</v>
      </c>
      <c r="E186" s="12">
        <v>2</v>
      </c>
      <c r="F186" s="12">
        <v>2810.06</v>
      </c>
      <c r="G186" s="13">
        <f>ROUND(E186*F186,2)</f>
        <v>5620.12</v>
      </c>
    </row>
    <row r="187" spans="1:7" x14ac:dyDescent="0.25">
      <c r="A187" s="11" t="s">
        <v>296</v>
      </c>
      <c r="B187" s="11" t="s">
        <v>16</v>
      </c>
      <c r="C187" s="11" t="s">
        <v>20</v>
      </c>
      <c r="D187" s="20" t="s">
        <v>297</v>
      </c>
      <c r="E187" s="12">
        <v>2.64</v>
      </c>
      <c r="F187" s="12">
        <v>1095.92</v>
      </c>
      <c r="G187" s="13">
        <f>ROUND(E187*F187,2)</f>
        <v>2893.23</v>
      </c>
    </row>
    <row r="188" spans="1:7" ht="22.5" x14ac:dyDescent="0.25">
      <c r="A188" s="11" t="s">
        <v>298</v>
      </c>
      <c r="B188" s="11" t="s">
        <v>16</v>
      </c>
      <c r="C188" s="11" t="s">
        <v>17</v>
      </c>
      <c r="D188" s="20" t="s">
        <v>299</v>
      </c>
      <c r="E188" s="12">
        <v>1</v>
      </c>
      <c r="F188" s="12">
        <v>549.79</v>
      </c>
      <c r="G188" s="13">
        <f>ROUND(E188*F188,2)</f>
        <v>549.79</v>
      </c>
    </row>
    <row r="189" spans="1:7" ht="22.5" x14ac:dyDescent="0.25">
      <c r="A189" s="11" t="s">
        <v>300</v>
      </c>
      <c r="B189" s="11" t="s">
        <v>16</v>
      </c>
      <c r="C189" s="11" t="s">
        <v>17</v>
      </c>
      <c r="D189" s="20" t="s">
        <v>301</v>
      </c>
      <c r="E189" s="12">
        <v>0</v>
      </c>
      <c r="F189" s="12">
        <v>0</v>
      </c>
      <c r="G189" s="13">
        <f>ROUND(E189*F189,2)</f>
        <v>0</v>
      </c>
    </row>
    <row r="190" spans="1:7" ht="22.5" x14ac:dyDescent="0.25">
      <c r="A190" s="11" t="s">
        <v>302</v>
      </c>
      <c r="B190" s="11" t="s">
        <v>16</v>
      </c>
      <c r="C190" s="11" t="s">
        <v>17</v>
      </c>
      <c r="D190" s="20" t="s">
        <v>303</v>
      </c>
      <c r="E190" s="12">
        <v>1</v>
      </c>
      <c r="F190" s="12">
        <v>1148.46</v>
      </c>
      <c r="G190" s="13">
        <f>ROUND(E190*F190,2)</f>
        <v>1148.46</v>
      </c>
    </row>
    <row r="191" spans="1:7" x14ac:dyDescent="0.25">
      <c r="A191" s="14"/>
      <c r="B191" s="14"/>
      <c r="C191" s="14"/>
      <c r="D191" s="21" t="s">
        <v>304</v>
      </c>
      <c r="E191" s="12">
        <v>1</v>
      </c>
      <c r="F191" s="9">
        <f>SUM(G183:G190)</f>
        <v>13229.369999999999</v>
      </c>
      <c r="G191" s="9">
        <f>ROUND(F191*E191,2)</f>
        <v>13229.37</v>
      </c>
    </row>
    <row r="192" spans="1:7" ht="0.95" customHeight="1" x14ac:dyDescent="0.25">
      <c r="A192" s="15"/>
      <c r="B192" s="15"/>
      <c r="C192" s="15"/>
      <c r="D192" s="22"/>
      <c r="E192" s="15"/>
      <c r="F192" s="15"/>
      <c r="G192" s="15"/>
    </row>
    <row r="193" spans="1:7" x14ac:dyDescent="0.25">
      <c r="A193" s="14"/>
      <c r="B193" s="14"/>
      <c r="C193" s="14"/>
      <c r="D193" s="21" t="s">
        <v>305</v>
      </c>
      <c r="E193" s="12">
        <v>1</v>
      </c>
      <c r="F193" s="9">
        <f>G180+G191</f>
        <v>17135.260000000002</v>
      </c>
      <c r="G193" s="9">
        <f>ROUND(F193*E193,2)</f>
        <v>17135.259999999998</v>
      </c>
    </row>
    <row r="194" spans="1:7" ht="0.95" customHeight="1" x14ac:dyDescent="0.25">
      <c r="A194" s="15"/>
      <c r="B194" s="15"/>
      <c r="C194" s="15"/>
      <c r="D194" s="22"/>
      <c r="E194" s="15"/>
      <c r="F194" s="15"/>
      <c r="G194" s="15"/>
    </row>
    <row r="195" spans="1:7" ht="22.5" x14ac:dyDescent="0.25">
      <c r="A195" s="10" t="s">
        <v>306</v>
      </c>
      <c r="B195" s="10" t="s">
        <v>11</v>
      </c>
      <c r="C195" s="10" t="s">
        <v>0</v>
      </c>
      <c r="D195" s="19" t="s">
        <v>307</v>
      </c>
      <c r="E195" s="9">
        <f>E211</f>
        <v>1</v>
      </c>
      <c r="F195" s="9">
        <f>F211</f>
        <v>8339.77</v>
      </c>
      <c r="G195" s="9">
        <f>G211</f>
        <v>8339.77</v>
      </c>
    </row>
    <row r="196" spans="1:7" ht="22.5" x14ac:dyDescent="0.25">
      <c r="A196" s="10" t="s">
        <v>308</v>
      </c>
      <c r="B196" s="10" t="s">
        <v>11</v>
      </c>
      <c r="C196" s="10" t="s">
        <v>0</v>
      </c>
      <c r="D196" s="19" t="s">
        <v>309</v>
      </c>
      <c r="E196" s="9">
        <f>E201</f>
        <v>1</v>
      </c>
      <c r="F196" s="9">
        <f>F201</f>
        <v>758.7</v>
      </c>
      <c r="G196" s="9">
        <f>G201</f>
        <v>758.7</v>
      </c>
    </row>
    <row r="197" spans="1:7" ht="22.5" x14ac:dyDescent="0.25">
      <c r="A197" s="11" t="s">
        <v>310</v>
      </c>
      <c r="B197" s="11" t="s">
        <v>16</v>
      </c>
      <c r="C197" s="11" t="s">
        <v>17</v>
      </c>
      <c r="D197" s="20" t="s">
        <v>311</v>
      </c>
      <c r="E197" s="12">
        <v>0</v>
      </c>
      <c r="F197" s="12">
        <v>0</v>
      </c>
      <c r="G197" s="13">
        <f>ROUND(E197*F197,2)</f>
        <v>0</v>
      </c>
    </row>
    <row r="198" spans="1:7" x14ac:dyDescent="0.25">
      <c r="A198" s="11" t="s">
        <v>312</v>
      </c>
      <c r="B198" s="11" t="s">
        <v>16</v>
      </c>
      <c r="C198" s="11" t="s">
        <v>20</v>
      </c>
      <c r="D198" s="20" t="s">
        <v>313</v>
      </c>
      <c r="E198" s="12">
        <v>18</v>
      </c>
      <c r="F198" s="12">
        <v>42.15</v>
      </c>
      <c r="G198" s="13">
        <f>ROUND(E198*F198,2)</f>
        <v>758.7</v>
      </c>
    </row>
    <row r="199" spans="1:7" x14ac:dyDescent="0.25">
      <c r="A199" s="11" t="s">
        <v>314</v>
      </c>
      <c r="B199" s="11" t="s">
        <v>16</v>
      </c>
      <c r="C199" s="11" t="s">
        <v>17</v>
      </c>
      <c r="D199" s="20" t="s">
        <v>315</v>
      </c>
      <c r="E199" s="12">
        <v>0</v>
      </c>
      <c r="F199" s="12">
        <v>0</v>
      </c>
      <c r="G199" s="13">
        <f>ROUND(E199*F199,2)</f>
        <v>0</v>
      </c>
    </row>
    <row r="200" spans="1:7" x14ac:dyDescent="0.25">
      <c r="A200" s="11" t="s">
        <v>316</v>
      </c>
      <c r="B200" s="11" t="s">
        <v>16</v>
      </c>
      <c r="C200" s="11" t="s">
        <v>17</v>
      </c>
      <c r="D200" s="20" t="s">
        <v>317</v>
      </c>
      <c r="E200" s="12">
        <v>0</v>
      </c>
      <c r="F200" s="12">
        <v>0</v>
      </c>
      <c r="G200" s="13">
        <f>ROUND(E200*F200,2)</f>
        <v>0</v>
      </c>
    </row>
    <row r="201" spans="1:7" x14ac:dyDescent="0.25">
      <c r="A201" s="14"/>
      <c r="B201" s="14"/>
      <c r="C201" s="14"/>
      <c r="D201" s="21" t="s">
        <v>318</v>
      </c>
      <c r="E201" s="12">
        <v>1</v>
      </c>
      <c r="F201" s="9">
        <f>SUM(G197:G200)</f>
        <v>758.7</v>
      </c>
      <c r="G201" s="9">
        <f>ROUND(F201*E201,2)</f>
        <v>758.7</v>
      </c>
    </row>
    <row r="202" spans="1:7" ht="0.95" customHeight="1" x14ac:dyDescent="0.25">
      <c r="A202" s="15"/>
      <c r="B202" s="15"/>
      <c r="C202" s="15"/>
      <c r="D202" s="22"/>
      <c r="E202" s="15"/>
      <c r="F202" s="15"/>
      <c r="G202" s="15"/>
    </row>
    <row r="203" spans="1:7" x14ac:dyDescent="0.25">
      <c r="A203" s="10" t="s">
        <v>319</v>
      </c>
      <c r="B203" s="10" t="s">
        <v>11</v>
      </c>
      <c r="C203" s="10" t="s">
        <v>0</v>
      </c>
      <c r="D203" s="19" t="s">
        <v>320</v>
      </c>
      <c r="E203" s="9">
        <f>E209</f>
        <v>1</v>
      </c>
      <c r="F203" s="9">
        <f>F209</f>
        <v>7581.07</v>
      </c>
      <c r="G203" s="9">
        <f>G209</f>
        <v>7581.07</v>
      </c>
    </row>
    <row r="204" spans="1:7" ht="22.5" x14ac:dyDescent="0.25">
      <c r="A204" s="11" t="s">
        <v>321</v>
      </c>
      <c r="B204" s="11" t="s">
        <v>16</v>
      </c>
      <c r="C204" s="11" t="s">
        <v>17</v>
      </c>
      <c r="D204" s="20" t="s">
        <v>322</v>
      </c>
      <c r="E204" s="12">
        <v>15</v>
      </c>
      <c r="F204" s="12">
        <v>54.98</v>
      </c>
      <c r="G204" s="13">
        <f>ROUND(E204*F204,2)</f>
        <v>824.7</v>
      </c>
    </row>
    <row r="205" spans="1:7" x14ac:dyDescent="0.25">
      <c r="A205" s="11" t="s">
        <v>323</v>
      </c>
      <c r="B205" s="11" t="s">
        <v>16</v>
      </c>
      <c r="C205" s="11" t="s">
        <v>20</v>
      </c>
      <c r="D205" s="20" t="s">
        <v>324</v>
      </c>
      <c r="E205" s="12">
        <v>0</v>
      </c>
      <c r="F205" s="12">
        <v>0</v>
      </c>
      <c r="G205" s="13">
        <f>ROUND(E205*F205,2)</f>
        <v>0</v>
      </c>
    </row>
    <row r="206" spans="1:7" ht="22.5" x14ac:dyDescent="0.25">
      <c r="A206" s="11" t="s">
        <v>325</v>
      </c>
      <c r="B206" s="11" t="s">
        <v>16</v>
      </c>
      <c r="C206" s="11" t="s">
        <v>17</v>
      </c>
      <c r="D206" s="20" t="s">
        <v>326</v>
      </c>
      <c r="E206" s="12">
        <v>0</v>
      </c>
      <c r="F206" s="12">
        <v>0</v>
      </c>
      <c r="G206" s="13">
        <f>ROUND(E206*F206,2)</f>
        <v>0</v>
      </c>
    </row>
    <row r="207" spans="1:7" ht="22.5" x14ac:dyDescent="0.25">
      <c r="A207" s="11" t="s">
        <v>327</v>
      </c>
      <c r="B207" s="11" t="s">
        <v>16</v>
      </c>
      <c r="C207" s="11" t="s">
        <v>17</v>
      </c>
      <c r="D207" s="20" t="s">
        <v>328</v>
      </c>
      <c r="E207" s="12">
        <v>1</v>
      </c>
      <c r="F207" s="12">
        <v>1075.1600000000001</v>
      </c>
      <c r="G207" s="13">
        <f>ROUND(E207*F207,2)</f>
        <v>1075.1600000000001</v>
      </c>
    </row>
    <row r="208" spans="1:7" ht="22.5" x14ac:dyDescent="0.25">
      <c r="A208" s="11" t="s">
        <v>329</v>
      </c>
      <c r="B208" s="11" t="s">
        <v>16</v>
      </c>
      <c r="C208" s="11" t="s">
        <v>17</v>
      </c>
      <c r="D208" s="20" t="s">
        <v>289</v>
      </c>
      <c r="E208" s="12">
        <v>1</v>
      </c>
      <c r="F208" s="12">
        <v>5681.21</v>
      </c>
      <c r="G208" s="13">
        <f>ROUND(E208*F208,2)</f>
        <v>5681.21</v>
      </c>
    </row>
    <row r="209" spans="1:7" x14ac:dyDescent="0.25">
      <c r="A209" s="14"/>
      <c r="B209" s="14"/>
      <c r="C209" s="14"/>
      <c r="D209" s="21" t="s">
        <v>330</v>
      </c>
      <c r="E209" s="12">
        <v>1</v>
      </c>
      <c r="F209" s="9">
        <f>SUM(G204:G208)</f>
        <v>7581.07</v>
      </c>
      <c r="G209" s="9">
        <f>ROUND(F209*E209,2)</f>
        <v>7581.07</v>
      </c>
    </row>
    <row r="210" spans="1:7" ht="0.95" customHeight="1" x14ac:dyDescent="0.25">
      <c r="A210" s="15"/>
      <c r="B210" s="15"/>
      <c r="C210" s="15"/>
      <c r="D210" s="22"/>
      <c r="E210" s="15"/>
      <c r="F210" s="15"/>
      <c r="G210" s="15"/>
    </row>
    <row r="211" spans="1:7" x14ac:dyDescent="0.25">
      <c r="A211" s="14"/>
      <c r="B211" s="14"/>
      <c r="C211" s="14"/>
      <c r="D211" s="21" t="s">
        <v>331</v>
      </c>
      <c r="E211" s="12">
        <v>1</v>
      </c>
      <c r="F211" s="9">
        <f>G201+G209</f>
        <v>8339.77</v>
      </c>
      <c r="G211" s="9">
        <f>ROUND(F211*E211,2)</f>
        <v>8339.77</v>
      </c>
    </row>
    <row r="212" spans="1:7" ht="0.95" customHeight="1" x14ac:dyDescent="0.25">
      <c r="A212" s="15"/>
      <c r="B212" s="15"/>
      <c r="C212" s="15"/>
      <c r="D212" s="22"/>
      <c r="E212" s="15"/>
      <c r="F212" s="15"/>
      <c r="G212" s="15"/>
    </row>
    <row r="213" spans="1:7" x14ac:dyDescent="0.25">
      <c r="A213" s="10" t="s">
        <v>332</v>
      </c>
      <c r="B213" s="10" t="s">
        <v>11</v>
      </c>
      <c r="C213" s="10" t="s">
        <v>0</v>
      </c>
      <c r="D213" s="19" t="s">
        <v>333</v>
      </c>
      <c r="E213" s="9">
        <f>E232</f>
        <v>1</v>
      </c>
      <c r="F213" s="9">
        <f>F232</f>
        <v>27853.3</v>
      </c>
      <c r="G213" s="9">
        <f>G232</f>
        <v>27853.3</v>
      </c>
    </row>
    <row r="214" spans="1:7" x14ac:dyDescent="0.25">
      <c r="A214" s="10" t="s">
        <v>334</v>
      </c>
      <c r="B214" s="10" t="s">
        <v>11</v>
      </c>
      <c r="C214" s="10" t="s">
        <v>0</v>
      </c>
      <c r="D214" s="19" t="s">
        <v>335</v>
      </c>
      <c r="E214" s="9">
        <f>E221</f>
        <v>1</v>
      </c>
      <c r="F214" s="9">
        <f>F221</f>
        <v>11119.32</v>
      </c>
      <c r="G214" s="9">
        <f>G221</f>
        <v>11119.32</v>
      </c>
    </row>
    <row r="215" spans="1:7" ht="22.5" x14ac:dyDescent="0.25">
      <c r="A215" s="11" t="s">
        <v>336</v>
      </c>
      <c r="B215" s="11" t="s">
        <v>16</v>
      </c>
      <c r="C215" s="11" t="s">
        <v>20</v>
      </c>
      <c r="D215" s="20" t="s">
        <v>337</v>
      </c>
      <c r="E215" s="12">
        <v>427.81</v>
      </c>
      <c r="F215" s="12">
        <v>10.39</v>
      </c>
      <c r="G215" s="13">
        <f>ROUND(E215*F215,2)</f>
        <v>4444.95</v>
      </c>
    </row>
    <row r="216" spans="1:7" ht="22.5" x14ac:dyDescent="0.25">
      <c r="A216" s="11" t="s">
        <v>338</v>
      </c>
      <c r="B216" s="11" t="s">
        <v>16</v>
      </c>
      <c r="C216" s="11" t="s">
        <v>20</v>
      </c>
      <c r="D216" s="20" t="s">
        <v>339</v>
      </c>
      <c r="E216" s="12">
        <v>219.82</v>
      </c>
      <c r="F216" s="12">
        <v>14.66</v>
      </c>
      <c r="G216" s="13">
        <f>ROUND(E216*F216,2)</f>
        <v>3222.56</v>
      </c>
    </row>
    <row r="217" spans="1:7" ht="22.5" x14ac:dyDescent="0.25">
      <c r="A217" s="11" t="s">
        <v>340</v>
      </c>
      <c r="B217" s="11" t="s">
        <v>16</v>
      </c>
      <c r="C217" s="11" t="s">
        <v>20</v>
      </c>
      <c r="D217" s="20" t="s">
        <v>341</v>
      </c>
      <c r="E217" s="12">
        <v>0</v>
      </c>
      <c r="F217" s="12">
        <v>0</v>
      </c>
      <c r="G217" s="13">
        <f>ROUND(E217*F217,2)</f>
        <v>0</v>
      </c>
    </row>
    <row r="218" spans="1:7" x14ac:dyDescent="0.25">
      <c r="A218" s="11" t="s">
        <v>342</v>
      </c>
      <c r="B218" s="11" t="s">
        <v>16</v>
      </c>
      <c r="C218" s="11" t="s">
        <v>119</v>
      </c>
      <c r="D218" s="20" t="s">
        <v>343</v>
      </c>
      <c r="E218" s="12">
        <v>0</v>
      </c>
      <c r="F218" s="12">
        <v>0</v>
      </c>
      <c r="G218" s="13">
        <f>ROUND(E218*F218,2)</f>
        <v>0</v>
      </c>
    </row>
    <row r="219" spans="1:7" ht="22.5" x14ac:dyDescent="0.25">
      <c r="A219" s="11" t="s">
        <v>344</v>
      </c>
      <c r="B219" s="11" t="s">
        <v>16</v>
      </c>
      <c r="C219" s="11" t="s">
        <v>20</v>
      </c>
      <c r="D219" s="20" t="s">
        <v>345</v>
      </c>
      <c r="E219" s="12">
        <v>70.66</v>
      </c>
      <c r="F219" s="12">
        <v>47.03</v>
      </c>
      <c r="G219" s="13">
        <f>ROUND(E219*F219,2)</f>
        <v>3323.14</v>
      </c>
    </row>
    <row r="220" spans="1:7" ht="22.5" x14ac:dyDescent="0.25">
      <c r="A220" s="11" t="s">
        <v>346</v>
      </c>
      <c r="B220" s="11" t="s">
        <v>16</v>
      </c>
      <c r="C220" s="11" t="s">
        <v>20</v>
      </c>
      <c r="D220" s="20" t="s">
        <v>347</v>
      </c>
      <c r="E220" s="12">
        <v>7.52</v>
      </c>
      <c r="F220" s="12">
        <v>17.11</v>
      </c>
      <c r="G220" s="13">
        <f>ROUND(E220*F220,2)</f>
        <v>128.66999999999999</v>
      </c>
    </row>
    <row r="221" spans="1:7" x14ac:dyDescent="0.25">
      <c r="A221" s="14"/>
      <c r="B221" s="14"/>
      <c r="C221" s="14"/>
      <c r="D221" s="21" t="s">
        <v>348</v>
      </c>
      <c r="E221" s="12">
        <v>1</v>
      </c>
      <c r="F221" s="9">
        <f>SUM(G215:G220)</f>
        <v>11119.32</v>
      </c>
      <c r="G221" s="9">
        <f>ROUND(F221*E221,2)</f>
        <v>11119.32</v>
      </c>
    </row>
    <row r="222" spans="1:7" ht="0.95" customHeight="1" x14ac:dyDescent="0.25">
      <c r="A222" s="15"/>
      <c r="B222" s="15"/>
      <c r="C222" s="15"/>
      <c r="D222" s="22"/>
      <c r="E222" s="15"/>
      <c r="F222" s="15"/>
      <c r="G222" s="15"/>
    </row>
    <row r="223" spans="1:7" x14ac:dyDescent="0.25">
      <c r="A223" s="10" t="s">
        <v>349</v>
      </c>
      <c r="B223" s="10" t="s">
        <v>11</v>
      </c>
      <c r="C223" s="10" t="s">
        <v>0</v>
      </c>
      <c r="D223" s="19" t="s">
        <v>350</v>
      </c>
      <c r="E223" s="9">
        <f>E230</f>
        <v>1</v>
      </c>
      <c r="F223" s="9">
        <f>F230</f>
        <v>16733.98</v>
      </c>
      <c r="G223" s="9">
        <f>G230</f>
        <v>16733.98</v>
      </c>
    </row>
    <row r="224" spans="1:7" ht="22.5" x14ac:dyDescent="0.25">
      <c r="A224" s="11" t="s">
        <v>351</v>
      </c>
      <c r="B224" s="11" t="s">
        <v>16</v>
      </c>
      <c r="C224" s="11" t="s">
        <v>20</v>
      </c>
      <c r="D224" s="20" t="s">
        <v>352</v>
      </c>
      <c r="E224" s="12">
        <v>60.04</v>
      </c>
      <c r="F224" s="12">
        <v>29.94</v>
      </c>
      <c r="G224" s="13">
        <f>ROUND(E224*F224,2)</f>
        <v>1797.6</v>
      </c>
    </row>
    <row r="225" spans="1:7" x14ac:dyDescent="0.25">
      <c r="A225" s="11" t="s">
        <v>353</v>
      </c>
      <c r="B225" s="11" t="s">
        <v>16</v>
      </c>
      <c r="C225" s="11" t="s">
        <v>20</v>
      </c>
      <c r="D225" s="20" t="s">
        <v>354</v>
      </c>
      <c r="E225" s="12">
        <v>0</v>
      </c>
      <c r="F225" s="12">
        <v>0</v>
      </c>
      <c r="G225" s="13">
        <f>ROUND(E225*F225,2)</f>
        <v>0</v>
      </c>
    </row>
    <row r="226" spans="1:7" x14ac:dyDescent="0.25">
      <c r="A226" s="11" t="s">
        <v>355</v>
      </c>
      <c r="B226" s="11" t="s">
        <v>16</v>
      </c>
      <c r="C226" s="11" t="s">
        <v>20</v>
      </c>
      <c r="D226" s="20" t="s">
        <v>356</v>
      </c>
      <c r="E226" s="12">
        <v>178.9</v>
      </c>
      <c r="F226" s="12">
        <v>37.869999999999997</v>
      </c>
      <c r="G226" s="13">
        <f>ROUND(E226*F226,2)</f>
        <v>6774.94</v>
      </c>
    </row>
    <row r="227" spans="1:7" x14ac:dyDescent="0.25">
      <c r="A227" s="11" t="s">
        <v>357</v>
      </c>
      <c r="B227" s="11" t="s">
        <v>16</v>
      </c>
      <c r="C227" s="11" t="s">
        <v>17</v>
      </c>
      <c r="D227" s="20" t="s">
        <v>358</v>
      </c>
      <c r="E227" s="12">
        <v>0</v>
      </c>
      <c r="F227" s="12">
        <v>0</v>
      </c>
      <c r="G227" s="13">
        <f>ROUND(E227*F227,2)</f>
        <v>0</v>
      </c>
    </row>
    <row r="228" spans="1:7" x14ac:dyDescent="0.25">
      <c r="A228" s="11" t="s">
        <v>359</v>
      </c>
      <c r="B228" s="11" t="s">
        <v>16</v>
      </c>
      <c r="C228" s="11" t="s">
        <v>17</v>
      </c>
      <c r="D228" s="20" t="s">
        <v>360</v>
      </c>
      <c r="E228" s="12">
        <v>0</v>
      </c>
      <c r="F228" s="12">
        <v>0</v>
      </c>
      <c r="G228" s="13">
        <f>ROUND(E228*F228,2)</f>
        <v>0</v>
      </c>
    </row>
    <row r="229" spans="1:7" ht="22.5" x14ac:dyDescent="0.25">
      <c r="A229" s="11" t="s">
        <v>361</v>
      </c>
      <c r="B229" s="11" t="s">
        <v>16</v>
      </c>
      <c r="C229" s="11" t="s">
        <v>20</v>
      </c>
      <c r="D229" s="20" t="s">
        <v>362</v>
      </c>
      <c r="E229" s="12">
        <v>242.9</v>
      </c>
      <c r="F229" s="12">
        <v>33.6</v>
      </c>
      <c r="G229" s="13">
        <f>ROUND(E229*F229,2)</f>
        <v>8161.44</v>
      </c>
    </row>
    <row r="230" spans="1:7" x14ac:dyDescent="0.25">
      <c r="A230" s="14"/>
      <c r="B230" s="14"/>
      <c r="C230" s="14"/>
      <c r="D230" s="21" t="s">
        <v>363</v>
      </c>
      <c r="E230" s="12">
        <v>1</v>
      </c>
      <c r="F230" s="9">
        <f>SUM(G224:G229)</f>
        <v>16733.98</v>
      </c>
      <c r="G230" s="9">
        <f>ROUND(F230*E230,2)</f>
        <v>16733.98</v>
      </c>
    </row>
    <row r="231" spans="1:7" ht="0.95" customHeight="1" x14ac:dyDescent="0.25">
      <c r="A231" s="15"/>
      <c r="B231" s="15"/>
      <c r="C231" s="15"/>
      <c r="D231" s="22"/>
      <c r="E231" s="15"/>
      <c r="F231" s="15"/>
      <c r="G231" s="15"/>
    </row>
    <row r="232" spans="1:7" x14ac:dyDescent="0.25">
      <c r="A232" s="14"/>
      <c r="B232" s="14"/>
      <c r="C232" s="14"/>
      <c r="D232" s="21" t="s">
        <v>364</v>
      </c>
      <c r="E232" s="12">
        <v>1</v>
      </c>
      <c r="F232" s="9">
        <f>G221+G230</f>
        <v>27853.3</v>
      </c>
      <c r="G232" s="9">
        <f>ROUND(F232*E232,2)</f>
        <v>27853.3</v>
      </c>
    </row>
    <row r="233" spans="1:7" ht="0.95" customHeight="1" x14ac:dyDescent="0.25">
      <c r="A233" s="15"/>
      <c r="B233" s="15"/>
      <c r="C233" s="15"/>
      <c r="D233" s="22"/>
      <c r="E233" s="15"/>
      <c r="F233" s="15"/>
      <c r="G233" s="15"/>
    </row>
    <row r="234" spans="1:7" x14ac:dyDescent="0.25">
      <c r="A234" s="10" t="s">
        <v>365</v>
      </c>
      <c r="B234" s="10" t="s">
        <v>11</v>
      </c>
      <c r="C234" s="10" t="s">
        <v>0</v>
      </c>
      <c r="D234" s="19" t="s">
        <v>366</v>
      </c>
      <c r="E234" s="9">
        <f>E242</f>
        <v>1</v>
      </c>
      <c r="F234" s="9">
        <f>F242</f>
        <v>0</v>
      </c>
      <c r="G234" s="9">
        <f>G242</f>
        <v>0</v>
      </c>
    </row>
    <row r="235" spans="1:7" ht="22.5" x14ac:dyDescent="0.25">
      <c r="A235" s="10" t="s">
        <v>367</v>
      </c>
      <c r="B235" s="10" t="s">
        <v>11</v>
      </c>
      <c r="C235" s="10" t="s">
        <v>0</v>
      </c>
      <c r="D235" s="19" t="s">
        <v>368</v>
      </c>
      <c r="E235" s="9">
        <f>E240</f>
        <v>1</v>
      </c>
      <c r="F235" s="9">
        <f>F240</f>
        <v>0</v>
      </c>
      <c r="G235" s="9">
        <f>G240</f>
        <v>0</v>
      </c>
    </row>
    <row r="236" spans="1:7" ht="22.5" x14ac:dyDescent="0.25">
      <c r="A236" s="10" t="s">
        <v>369</v>
      </c>
      <c r="B236" s="10" t="s">
        <v>11</v>
      </c>
      <c r="C236" s="10" t="s">
        <v>0</v>
      </c>
      <c r="D236" s="19" t="s">
        <v>370</v>
      </c>
      <c r="E236" s="9">
        <f>E238</f>
        <v>1</v>
      </c>
      <c r="F236" s="9">
        <f>F238</f>
        <v>0</v>
      </c>
      <c r="G236" s="9">
        <f>G238</f>
        <v>0</v>
      </c>
    </row>
    <row r="237" spans="1:7" ht="22.5" x14ac:dyDescent="0.25">
      <c r="A237" s="11" t="s">
        <v>371</v>
      </c>
      <c r="B237" s="11" t="s">
        <v>16</v>
      </c>
      <c r="C237" s="11" t="s">
        <v>20</v>
      </c>
      <c r="D237" s="20" t="s">
        <v>372</v>
      </c>
      <c r="E237" s="12">
        <v>0</v>
      </c>
      <c r="F237" s="12">
        <v>0</v>
      </c>
      <c r="G237" s="13">
        <f>ROUND(E237*F237,2)</f>
        <v>0</v>
      </c>
    </row>
    <row r="238" spans="1:7" x14ac:dyDescent="0.25">
      <c r="A238" s="14"/>
      <c r="B238" s="14"/>
      <c r="C238" s="14"/>
      <c r="D238" s="21" t="s">
        <v>373</v>
      </c>
      <c r="E238" s="12">
        <v>1</v>
      </c>
      <c r="F238" s="9">
        <f>G237</f>
        <v>0</v>
      </c>
      <c r="G238" s="9">
        <f>ROUND(F238*E238,2)</f>
        <v>0</v>
      </c>
    </row>
    <row r="239" spans="1:7" ht="0.95" customHeight="1" x14ac:dyDescent="0.25">
      <c r="A239" s="15"/>
      <c r="B239" s="15"/>
      <c r="C239" s="15"/>
      <c r="D239" s="22"/>
      <c r="E239" s="15"/>
      <c r="F239" s="15"/>
      <c r="G239" s="15"/>
    </row>
    <row r="240" spans="1:7" x14ac:dyDescent="0.25">
      <c r="A240" s="14"/>
      <c r="B240" s="14"/>
      <c r="C240" s="14"/>
      <c r="D240" s="21" t="s">
        <v>374</v>
      </c>
      <c r="E240" s="12">
        <v>1</v>
      </c>
      <c r="F240" s="9">
        <f>G238</f>
        <v>0</v>
      </c>
      <c r="G240" s="9">
        <f>ROUND(F240*E240,2)</f>
        <v>0</v>
      </c>
    </row>
    <row r="241" spans="1:7" ht="0.95" customHeight="1" x14ac:dyDescent="0.25">
      <c r="A241" s="15"/>
      <c r="B241" s="15"/>
      <c r="C241" s="15"/>
      <c r="D241" s="22"/>
      <c r="E241" s="15"/>
      <c r="F241" s="15"/>
      <c r="G241" s="15"/>
    </row>
    <row r="242" spans="1:7" x14ac:dyDescent="0.25">
      <c r="A242" s="14"/>
      <c r="B242" s="14"/>
      <c r="C242" s="14"/>
      <c r="D242" s="21" t="s">
        <v>375</v>
      </c>
      <c r="E242" s="12">
        <v>1</v>
      </c>
      <c r="F242" s="9">
        <f>G240</f>
        <v>0</v>
      </c>
      <c r="G242" s="9">
        <f>ROUND(F242*E242,2)</f>
        <v>0</v>
      </c>
    </row>
    <row r="243" spans="1:7" ht="0.95" customHeight="1" x14ac:dyDescent="0.25">
      <c r="A243" s="15"/>
      <c r="B243" s="15"/>
      <c r="C243" s="15"/>
      <c r="D243" s="22"/>
      <c r="E243" s="15"/>
      <c r="F243" s="15"/>
      <c r="G243" s="15"/>
    </row>
    <row r="244" spans="1:7" x14ac:dyDescent="0.25">
      <c r="A244" s="10" t="s">
        <v>376</v>
      </c>
      <c r="B244" s="10" t="s">
        <v>11</v>
      </c>
      <c r="C244" s="10" t="s">
        <v>0</v>
      </c>
      <c r="D244" s="19" t="s">
        <v>377</v>
      </c>
      <c r="E244" s="9">
        <f>E247</f>
        <v>1</v>
      </c>
      <c r="F244" s="9">
        <f>F247</f>
        <v>6839.34</v>
      </c>
      <c r="G244" s="9">
        <f>G247</f>
        <v>6839.34</v>
      </c>
    </row>
    <row r="245" spans="1:7" x14ac:dyDescent="0.25">
      <c r="A245" s="11" t="s">
        <v>378</v>
      </c>
      <c r="B245" s="11" t="s">
        <v>16</v>
      </c>
      <c r="C245" s="11" t="s">
        <v>380</v>
      </c>
      <c r="D245" s="20" t="s">
        <v>379</v>
      </c>
      <c r="E245" s="12">
        <v>118.91</v>
      </c>
      <c r="F245" s="12">
        <v>36.659999999999997</v>
      </c>
      <c r="G245" s="13">
        <f>ROUND(E245*F245,2)</f>
        <v>4359.24</v>
      </c>
    </row>
    <row r="246" spans="1:7" ht="22.5" x14ac:dyDescent="0.25">
      <c r="A246" s="11" t="s">
        <v>381</v>
      </c>
      <c r="B246" s="11" t="s">
        <v>16</v>
      </c>
      <c r="C246" s="11" t="s">
        <v>17</v>
      </c>
      <c r="D246" s="20" t="s">
        <v>382</v>
      </c>
      <c r="E246" s="12">
        <v>14</v>
      </c>
      <c r="F246" s="12">
        <v>177.15</v>
      </c>
      <c r="G246" s="13">
        <f>ROUND(E246*F246,2)</f>
        <v>2480.1</v>
      </c>
    </row>
    <row r="247" spans="1:7" x14ac:dyDescent="0.25">
      <c r="A247" s="14"/>
      <c r="B247" s="14"/>
      <c r="C247" s="14"/>
      <c r="D247" s="21" t="s">
        <v>383</v>
      </c>
      <c r="E247" s="12">
        <v>1</v>
      </c>
      <c r="F247" s="9">
        <f>SUM(G245:G246)</f>
        <v>6839.34</v>
      </c>
      <c r="G247" s="9">
        <f>ROUND(F247*E247,2)</f>
        <v>6839.34</v>
      </c>
    </row>
    <row r="248" spans="1:7" ht="0.95" customHeight="1" x14ac:dyDescent="0.25">
      <c r="A248" s="15"/>
      <c r="B248" s="15"/>
      <c r="C248" s="15"/>
      <c r="D248" s="22"/>
      <c r="E248" s="15"/>
      <c r="F248" s="15"/>
      <c r="G248" s="15"/>
    </row>
    <row r="249" spans="1:7" x14ac:dyDescent="0.25">
      <c r="A249" s="10" t="s">
        <v>384</v>
      </c>
      <c r="B249" s="10" t="s">
        <v>11</v>
      </c>
      <c r="C249" s="10" t="s">
        <v>0</v>
      </c>
      <c r="D249" s="19" t="s">
        <v>385</v>
      </c>
      <c r="E249" s="9">
        <f>E257</f>
        <v>1</v>
      </c>
      <c r="F249" s="9">
        <f>F257</f>
        <v>4664.26</v>
      </c>
      <c r="G249" s="9">
        <f>G257</f>
        <v>4664.26</v>
      </c>
    </row>
    <row r="250" spans="1:7" x14ac:dyDescent="0.25">
      <c r="A250" s="11" t="s">
        <v>386</v>
      </c>
      <c r="B250" s="11" t="s">
        <v>16</v>
      </c>
      <c r="C250" s="11" t="s">
        <v>20</v>
      </c>
      <c r="D250" s="20" t="s">
        <v>387</v>
      </c>
      <c r="E250" s="12">
        <v>0</v>
      </c>
      <c r="F250" s="12">
        <v>0</v>
      </c>
      <c r="G250" s="13">
        <f>ROUND(E250*F250,2)</f>
        <v>0</v>
      </c>
    </row>
    <row r="251" spans="1:7" x14ac:dyDescent="0.25">
      <c r="A251" s="11" t="s">
        <v>388</v>
      </c>
      <c r="B251" s="11" t="s">
        <v>16</v>
      </c>
      <c r="C251" s="11" t="s">
        <v>20</v>
      </c>
      <c r="D251" s="20" t="s">
        <v>389</v>
      </c>
      <c r="E251" s="12">
        <v>0</v>
      </c>
      <c r="F251" s="12">
        <v>0</v>
      </c>
      <c r="G251" s="13">
        <f>ROUND(E251*F251,2)</f>
        <v>0</v>
      </c>
    </row>
    <row r="252" spans="1:7" x14ac:dyDescent="0.25">
      <c r="A252" s="11" t="s">
        <v>390</v>
      </c>
      <c r="B252" s="11" t="s">
        <v>16</v>
      </c>
      <c r="C252" s="11" t="s">
        <v>20</v>
      </c>
      <c r="D252" s="20" t="s">
        <v>391</v>
      </c>
      <c r="E252" s="12">
        <v>0</v>
      </c>
      <c r="F252" s="12">
        <v>0</v>
      </c>
      <c r="G252" s="13">
        <f>ROUND(E252*F252,2)</f>
        <v>0</v>
      </c>
    </row>
    <row r="253" spans="1:7" ht="22.5" x14ac:dyDescent="0.25">
      <c r="A253" s="11" t="s">
        <v>392</v>
      </c>
      <c r="B253" s="11" t="s">
        <v>16</v>
      </c>
      <c r="C253" s="11" t="s">
        <v>20</v>
      </c>
      <c r="D253" s="20" t="s">
        <v>393</v>
      </c>
      <c r="E253" s="12">
        <v>33.479999999999997</v>
      </c>
      <c r="F253" s="12">
        <v>95.3</v>
      </c>
      <c r="G253" s="13">
        <f>ROUND(E253*F253,2)</f>
        <v>3190.64</v>
      </c>
    </row>
    <row r="254" spans="1:7" ht="22.5" x14ac:dyDescent="0.25">
      <c r="A254" s="11" t="s">
        <v>394</v>
      </c>
      <c r="B254" s="11" t="s">
        <v>16</v>
      </c>
      <c r="C254" s="11" t="s">
        <v>20</v>
      </c>
      <c r="D254" s="20" t="s">
        <v>395</v>
      </c>
      <c r="E254" s="12">
        <v>7.31</v>
      </c>
      <c r="F254" s="12">
        <v>201.59</v>
      </c>
      <c r="G254" s="13">
        <f>ROUND(E254*F254,2)</f>
        <v>1473.62</v>
      </c>
    </row>
    <row r="255" spans="1:7" x14ac:dyDescent="0.25">
      <c r="A255" s="11" t="s">
        <v>396</v>
      </c>
      <c r="B255" s="11" t="s">
        <v>16</v>
      </c>
      <c r="C255" s="11" t="s">
        <v>20</v>
      </c>
      <c r="D255" s="20" t="s">
        <v>397</v>
      </c>
      <c r="E255" s="12">
        <v>0</v>
      </c>
      <c r="F255" s="12">
        <v>0</v>
      </c>
      <c r="G255" s="13">
        <f>ROUND(E255*F255,2)</f>
        <v>0</v>
      </c>
    </row>
    <row r="256" spans="1:7" ht="22.5" x14ac:dyDescent="0.25">
      <c r="A256" s="11" t="s">
        <v>398</v>
      </c>
      <c r="B256" s="11" t="s">
        <v>16</v>
      </c>
      <c r="C256" s="11" t="s">
        <v>20</v>
      </c>
      <c r="D256" s="20" t="s">
        <v>399</v>
      </c>
      <c r="E256" s="12">
        <v>0</v>
      </c>
      <c r="F256" s="12">
        <v>0</v>
      </c>
      <c r="G256" s="13">
        <f>ROUND(E256*F256,2)</f>
        <v>0</v>
      </c>
    </row>
    <row r="257" spans="1:7" x14ac:dyDescent="0.25">
      <c r="A257" s="14"/>
      <c r="B257" s="14"/>
      <c r="C257" s="14"/>
      <c r="D257" s="21" t="s">
        <v>400</v>
      </c>
      <c r="E257" s="12">
        <v>1</v>
      </c>
      <c r="F257" s="9">
        <f>SUM(G250:G256)</f>
        <v>4664.26</v>
      </c>
      <c r="G257" s="9">
        <f>ROUND(F257*E257,2)</f>
        <v>4664.26</v>
      </c>
    </row>
    <row r="258" spans="1:7" ht="0.95" customHeight="1" x14ac:dyDescent="0.25">
      <c r="A258" s="15"/>
      <c r="B258" s="15"/>
      <c r="C258" s="15"/>
      <c r="D258" s="22"/>
      <c r="E258" s="15"/>
      <c r="F258" s="15"/>
      <c r="G258" s="15"/>
    </row>
    <row r="259" spans="1:7" x14ac:dyDescent="0.25">
      <c r="A259" s="14"/>
      <c r="B259" s="14"/>
      <c r="C259" s="14"/>
      <c r="D259" s="21" t="s">
        <v>401</v>
      </c>
      <c r="E259" s="16">
        <v>1</v>
      </c>
      <c r="F259" s="9">
        <f>G11+G20+G31+G44+G59+G114+G157+G164+G170+G193+G211+G232+G242+G247+G257</f>
        <v>187595.03</v>
      </c>
      <c r="G259" s="9">
        <f>ROUND(F259*E259,2)</f>
        <v>187595.03</v>
      </c>
    </row>
    <row r="260" spans="1:7" ht="0.95" customHeight="1" x14ac:dyDescent="0.25">
      <c r="A260" s="15"/>
      <c r="B260" s="15"/>
      <c r="C260" s="15"/>
      <c r="D260" s="22"/>
      <c r="E260" s="15"/>
      <c r="F260" s="15"/>
      <c r="G260" s="15"/>
    </row>
    <row r="261" spans="1:7" x14ac:dyDescent="0.25">
      <c r="A261" s="7" t="s">
        <v>402</v>
      </c>
      <c r="B261" s="7" t="s">
        <v>11</v>
      </c>
      <c r="C261" s="7" t="s">
        <v>0</v>
      </c>
      <c r="D261" s="18" t="s">
        <v>403</v>
      </c>
      <c r="E261" s="8">
        <f>E498</f>
        <v>1</v>
      </c>
      <c r="F261" s="9">
        <f>F498</f>
        <v>98387.47</v>
      </c>
      <c r="G261" s="9">
        <f>G498</f>
        <v>98387.47</v>
      </c>
    </row>
    <row r="262" spans="1:7" x14ac:dyDescent="0.25">
      <c r="A262" s="10" t="s">
        <v>404</v>
      </c>
      <c r="B262" s="10" t="s">
        <v>11</v>
      </c>
      <c r="C262" s="10" t="s">
        <v>0</v>
      </c>
      <c r="D262" s="19" t="s">
        <v>405</v>
      </c>
      <c r="E262" s="9">
        <f>E301</f>
        <v>1</v>
      </c>
      <c r="F262" s="9">
        <f>F301</f>
        <v>18113.670000000002</v>
      </c>
      <c r="G262" s="9">
        <f>G301</f>
        <v>18113.669999999998</v>
      </c>
    </row>
    <row r="263" spans="1:7" x14ac:dyDescent="0.25">
      <c r="A263" s="10" t="s">
        <v>406</v>
      </c>
      <c r="B263" s="10" t="s">
        <v>11</v>
      </c>
      <c r="C263" s="10" t="s">
        <v>0</v>
      </c>
      <c r="D263" s="19" t="s">
        <v>407</v>
      </c>
      <c r="E263" s="9">
        <f>E268</f>
        <v>1</v>
      </c>
      <c r="F263" s="9">
        <f>F268</f>
        <v>1852.74</v>
      </c>
      <c r="G263" s="9">
        <f>G268</f>
        <v>1852.74</v>
      </c>
    </row>
    <row r="264" spans="1:7" ht="22.5" x14ac:dyDescent="0.25">
      <c r="A264" s="11" t="s">
        <v>408</v>
      </c>
      <c r="B264" s="11" t="s">
        <v>16</v>
      </c>
      <c r="C264" s="11" t="s">
        <v>17</v>
      </c>
      <c r="D264" s="20" t="s">
        <v>409</v>
      </c>
      <c r="E264" s="12">
        <v>1</v>
      </c>
      <c r="F264" s="12">
        <v>1852.74</v>
      </c>
      <c r="G264" s="13">
        <f>ROUND(E264*F264,2)</f>
        <v>1852.74</v>
      </c>
    </row>
    <row r="265" spans="1:7" ht="22.5" x14ac:dyDescent="0.25">
      <c r="A265" s="11" t="s">
        <v>410</v>
      </c>
      <c r="B265" s="11" t="s">
        <v>16</v>
      </c>
      <c r="C265" s="11" t="s">
        <v>17</v>
      </c>
      <c r="D265" s="20" t="s">
        <v>411</v>
      </c>
      <c r="E265" s="12">
        <v>0</v>
      </c>
      <c r="F265" s="12">
        <v>0</v>
      </c>
      <c r="G265" s="13">
        <f>ROUND(E265*F265,2)</f>
        <v>0</v>
      </c>
    </row>
    <row r="266" spans="1:7" x14ac:dyDescent="0.25">
      <c r="A266" s="11" t="s">
        <v>412</v>
      </c>
      <c r="B266" s="11" t="s">
        <v>16</v>
      </c>
      <c r="C266" s="11" t="s">
        <v>17</v>
      </c>
      <c r="D266" s="20" t="s">
        <v>413</v>
      </c>
      <c r="E266" s="12">
        <v>0</v>
      </c>
      <c r="F266" s="12">
        <v>0</v>
      </c>
      <c r="G266" s="13">
        <f>ROUND(E266*F266,2)</f>
        <v>0</v>
      </c>
    </row>
    <row r="267" spans="1:7" x14ac:dyDescent="0.25">
      <c r="A267" s="11" t="s">
        <v>414</v>
      </c>
      <c r="B267" s="11" t="s">
        <v>16</v>
      </c>
      <c r="C267" s="11" t="s">
        <v>17</v>
      </c>
      <c r="D267" s="20" t="s">
        <v>415</v>
      </c>
      <c r="E267" s="12">
        <v>0</v>
      </c>
      <c r="F267" s="12">
        <v>0</v>
      </c>
      <c r="G267" s="13">
        <f>ROUND(E267*F267,2)</f>
        <v>0</v>
      </c>
    </row>
    <row r="268" spans="1:7" x14ac:dyDescent="0.25">
      <c r="A268" s="14"/>
      <c r="B268" s="14"/>
      <c r="C268" s="14"/>
      <c r="D268" s="21" t="s">
        <v>416</v>
      </c>
      <c r="E268" s="12">
        <v>1</v>
      </c>
      <c r="F268" s="9">
        <f>SUM(G264:G267)</f>
        <v>1852.74</v>
      </c>
      <c r="G268" s="9">
        <f>ROUND(F268*E268,2)</f>
        <v>1852.74</v>
      </c>
    </row>
    <row r="269" spans="1:7" ht="0.95" customHeight="1" x14ac:dyDescent="0.25">
      <c r="A269" s="15"/>
      <c r="B269" s="15"/>
      <c r="C269" s="15"/>
      <c r="D269" s="22"/>
      <c r="E269" s="15"/>
      <c r="F269" s="15"/>
      <c r="G269" s="15"/>
    </row>
    <row r="270" spans="1:7" x14ac:dyDescent="0.25">
      <c r="A270" s="10" t="s">
        <v>417</v>
      </c>
      <c r="B270" s="10" t="s">
        <v>11</v>
      </c>
      <c r="C270" s="10" t="s">
        <v>0</v>
      </c>
      <c r="D270" s="19" t="s">
        <v>418</v>
      </c>
      <c r="E270" s="9">
        <f>E299</f>
        <v>1</v>
      </c>
      <c r="F270" s="9">
        <f>F299</f>
        <v>16260.93</v>
      </c>
      <c r="G270" s="9">
        <f>G299</f>
        <v>16260.93</v>
      </c>
    </row>
    <row r="271" spans="1:7" x14ac:dyDescent="0.25">
      <c r="A271" s="10" t="s">
        <v>419</v>
      </c>
      <c r="B271" s="10" t="s">
        <v>11</v>
      </c>
      <c r="C271" s="10" t="s">
        <v>0</v>
      </c>
      <c r="D271" s="19" t="s">
        <v>420</v>
      </c>
      <c r="E271" s="9">
        <f>E276</f>
        <v>1</v>
      </c>
      <c r="F271" s="9">
        <f>F276</f>
        <v>5563.3</v>
      </c>
      <c r="G271" s="9">
        <f>G276</f>
        <v>5563.3</v>
      </c>
    </row>
    <row r="272" spans="1:7" ht="22.5" x14ac:dyDescent="0.25">
      <c r="A272" s="11" t="s">
        <v>421</v>
      </c>
      <c r="B272" s="11" t="s">
        <v>16</v>
      </c>
      <c r="C272" s="11" t="s">
        <v>17</v>
      </c>
      <c r="D272" s="20" t="s">
        <v>422</v>
      </c>
      <c r="E272" s="12">
        <v>0</v>
      </c>
      <c r="F272" s="12">
        <v>0</v>
      </c>
      <c r="G272" s="13">
        <f>ROUND(E272*F272,2)</f>
        <v>0</v>
      </c>
    </row>
    <row r="273" spans="1:7" ht="22.5" x14ac:dyDescent="0.25">
      <c r="A273" s="11" t="s">
        <v>423</v>
      </c>
      <c r="B273" s="11" t="s">
        <v>16</v>
      </c>
      <c r="C273" s="11" t="s">
        <v>17</v>
      </c>
      <c r="D273" s="20" t="s">
        <v>424</v>
      </c>
      <c r="E273" s="12">
        <v>0</v>
      </c>
      <c r="F273" s="12">
        <v>0</v>
      </c>
      <c r="G273" s="13">
        <f>ROUND(E273*F273,2)</f>
        <v>0</v>
      </c>
    </row>
    <row r="274" spans="1:7" x14ac:dyDescent="0.25">
      <c r="A274" s="11" t="s">
        <v>425</v>
      </c>
      <c r="B274" s="11" t="s">
        <v>16</v>
      </c>
      <c r="C274" s="11" t="s">
        <v>17</v>
      </c>
      <c r="D274" s="20" t="s">
        <v>426</v>
      </c>
      <c r="E274" s="12">
        <v>1</v>
      </c>
      <c r="F274" s="12">
        <v>5563.3</v>
      </c>
      <c r="G274" s="13">
        <f>ROUND(E274*F274,2)</f>
        <v>5563.3</v>
      </c>
    </row>
    <row r="275" spans="1:7" ht="22.5" x14ac:dyDescent="0.25">
      <c r="A275" s="11" t="s">
        <v>427</v>
      </c>
      <c r="B275" s="11" t="s">
        <v>16</v>
      </c>
      <c r="C275" s="11" t="s">
        <v>17</v>
      </c>
      <c r="D275" s="20" t="s">
        <v>428</v>
      </c>
      <c r="E275" s="12">
        <v>0</v>
      </c>
      <c r="F275" s="12">
        <v>0</v>
      </c>
      <c r="G275" s="13">
        <f>ROUND(E275*F275,2)</f>
        <v>0</v>
      </c>
    </row>
    <row r="276" spans="1:7" x14ac:dyDescent="0.25">
      <c r="A276" s="14"/>
      <c r="B276" s="14"/>
      <c r="C276" s="14"/>
      <c r="D276" s="21" t="s">
        <v>429</v>
      </c>
      <c r="E276" s="12">
        <v>1</v>
      </c>
      <c r="F276" s="9">
        <f>SUM(G272:G275)</f>
        <v>5563.3</v>
      </c>
      <c r="G276" s="9">
        <f>ROUND(F276*E276,2)</f>
        <v>5563.3</v>
      </c>
    </row>
    <row r="277" spans="1:7" ht="0.95" customHeight="1" x14ac:dyDescent="0.25">
      <c r="A277" s="15"/>
      <c r="B277" s="15"/>
      <c r="C277" s="15"/>
      <c r="D277" s="22"/>
      <c r="E277" s="15"/>
      <c r="F277" s="15"/>
      <c r="G277" s="15"/>
    </row>
    <row r="278" spans="1:7" x14ac:dyDescent="0.25">
      <c r="A278" s="10" t="s">
        <v>430</v>
      </c>
      <c r="B278" s="10" t="s">
        <v>11</v>
      </c>
      <c r="C278" s="10" t="s">
        <v>0</v>
      </c>
      <c r="D278" s="19" t="s">
        <v>431</v>
      </c>
      <c r="E278" s="9">
        <f>E284</f>
        <v>1</v>
      </c>
      <c r="F278" s="9">
        <f>F284</f>
        <v>8293.33</v>
      </c>
      <c r="G278" s="9">
        <f>G284</f>
        <v>8293.33</v>
      </c>
    </row>
    <row r="279" spans="1:7" x14ac:dyDescent="0.25">
      <c r="A279" s="11" t="s">
        <v>432</v>
      </c>
      <c r="B279" s="11" t="s">
        <v>16</v>
      </c>
      <c r="C279" s="11" t="s">
        <v>119</v>
      </c>
      <c r="D279" s="20" t="s">
        <v>433</v>
      </c>
      <c r="E279" s="12">
        <v>6</v>
      </c>
      <c r="F279" s="12">
        <v>11.75</v>
      </c>
      <c r="G279" s="13">
        <f>ROUND(E279*F279,2)</f>
        <v>70.5</v>
      </c>
    </row>
    <row r="280" spans="1:7" ht="22.5" x14ac:dyDescent="0.25">
      <c r="A280" s="11" t="s">
        <v>434</v>
      </c>
      <c r="B280" s="11" t="s">
        <v>16</v>
      </c>
      <c r="C280" s="11" t="s">
        <v>119</v>
      </c>
      <c r="D280" s="20" t="s">
        <v>435</v>
      </c>
      <c r="E280" s="12">
        <v>69.5</v>
      </c>
      <c r="F280" s="12">
        <v>27.37</v>
      </c>
      <c r="G280" s="13">
        <f>ROUND(E280*F280,2)</f>
        <v>1902.22</v>
      </c>
    </row>
    <row r="281" spans="1:7" ht="22.5" x14ac:dyDescent="0.25">
      <c r="A281" s="11" t="s">
        <v>436</v>
      </c>
      <c r="B281" s="11" t="s">
        <v>16</v>
      </c>
      <c r="C281" s="11" t="s">
        <v>119</v>
      </c>
      <c r="D281" s="20" t="s">
        <v>437</v>
      </c>
      <c r="E281" s="12">
        <v>36.5</v>
      </c>
      <c r="F281" s="12">
        <v>35.24</v>
      </c>
      <c r="G281" s="13">
        <f>ROUND(E281*F281,2)</f>
        <v>1286.26</v>
      </c>
    </row>
    <row r="282" spans="1:7" ht="22.5" x14ac:dyDescent="0.25">
      <c r="A282" s="11" t="s">
        <v>438</v>
      </c>
      <c r="B282" s="11" t="s">
        <v>16</v>
      </c>
      <c r="C282" s="11" t="s">
        <v>119</v>
      </c>
      <c r="D282" s="20" t="s">
        <v>439</v>
      </c>
      <c r="E282" s="12">
        <v>0</v>
      </c>
      <c r="F282" s="12">
        <v>0</v>
      </c>
      <c r="G282" s="13">
        <f>ROUND(E282*F282,2)</f>
        <v>0</v>
      </c>
    </row>
    <row r="283" spans="1:7" x14ac:dyDescent="0.25">
      <c r="A283" s="11" t="s">
        <v>440</v>
      </c>
      <c r="B283" s="11" t="s">
        <v>16</v>
      </c>
      <c r="C283" s="11" t="s">
        <v>20</v>
      </c>
      <c r="D283" s="20" t="s">
        <v>441</v>
      </c>
      <c r="E283" s="12">
        <v>102.7</v>
      </c>
      <c r="F283" s="12">
        <v>49.02</v>
      </c>
      <c r="G283" s="13">
        <f>ROUND(E283*F283,2)</f>
        <v>5034.3500000000004</v>
      </c>
    </row>
    <row r="284" spans="1:7" x14ac:dyDescent="0.25">
      <c r="A284" s="14"/>
      <c r="B284" s="14"/>
      <c r="C284" s="14"/>
      <c r="D284" s="21" t="s">
        <v>442</v>
      </c>
      <c r="E284" s="12">
        <v>1</v>
      </c>
      <c r="F284" s="9">
        <f>SUM(G279:G283)</f>
        <v>8293.33</v>
      </c>
      <c r="G284" s="9">
        <f>ROUND(F284*E284,2)</f>
        <v>8293.33</v>
      </c>
    </row>
    <row r="285" spans="1:7" ht="0.95" customHeight="1" x14ac:dyDescent="0.25">
      <c r="A285" s="15"/>
      <c r="B285" s="15"/>
      <c r="C285" s="15"/>
      <c r="D285" s="22"/>
      <c r="E285" s="15"/>
      <c r="F285" s="15"/>
      <c r="G285" s="15"/>
    </row>
    <row r="286" spans="1:7" x14ac:dyDescent="0.25">
      <c r="A286" s="10" t="s">
        <v>443</v>
      </c>
      <c r="B286" s="10" t="s">
        <v>11</v>
      </c>
      <c r="C286" s="10" t="s">
        <v>0</v>
      </c>
      <c r="D286" s="19" t="s">
        <v>444</v>
      </c>
      <c r="E286" s="9">
        <f>E293</f>
        <v>1</v>
      </c>
      <c r="F286" s="9">
        <f>F293</f>
        <v>1892.5900000000001</v>
      </c>
      <c r="G286" s="9">
        <f>G293</f>
        <v>1892.59</v>
      </c>
    </row>
    <row r="287" spans="1:7" x14ac:dyDescent="0.25">
      <c r="A287" s="11" t="s">
        <v>445</v>
      </c>
      <c r="B287" s="11" t="s">
        <v>16</v>
      </c>
      <c r="C287" s="11" t="s">
        <v>17</v>
      </c>
      <c r="D287" s="20" t="s">
        <v>446</v>
      </c>
      <c r="E287" s="12">
        <v>2</v>
      </c>
      <c r="F287" s="12">
        <v>33.19</v>
      </c>
      <c r="G287" s="13">
        <f>ROUND(E287*F287,2)</f>
        <v>66.38</v>
      </c>
    </row>
    <row r="288" spans="1:7" x14ac:dyDescent="0.25">
      <c r="A288" s="11" t="s">
        <v>447</v>
      </c>
      <c r="B288" s="11" t="s">
        <v>16</v>
      </c>
      <c r="C288" s="11" t="s">
        <v>17</v>
      </c>
      <c r="D288" s="20" t="s">
        <v>448</v>
      </c>
      <c r="E288" s="12">
        <v>0</v>
      </c>
      <c r="F288" s="12">
        <v>0</v>
      </c>
      <c r="G288" s="13">
        <f>ROUND(E288*F288,2)</f>
        <v>0</v>
      </c>
    </row>
    <row r="289" spans="1:7" x14ac:dyDescent="0.25">
      <c r="A289" s="11" t="s">
        <v>449</v>
      </c>
      <c r="B289" s="11" t="s">
        <v>16</v>
      </c>
      <c r="C289" s="11" t="s">
        <v>17</v>
      </c>
      <c r="D289" s="20" t="s">
        <v>450</v>
      </c>
      <c r="E289" s="12">
        <v>15</v>
      </c>
      <c r="F289" s="12">
        <v>59.24</v>
      </c>
      <c r="G289" s="13">
        <f>ROUND(E289*F289,2)</f>
        <v>888.6</v>
      </c>
    </row>
    <row r="290" spans="1:7" x14ac:dyDescent="0.25">
      <c r="A290" s="11" t="s">
        <v>451</v>
      </c>
      <c r="B290" s="11" t="s">
        <v>16</v>
      </c>
      <c r="C290" s="11" t="s">
        <v>17</v>
      </c>
      <c r="D290" s="20" t="s">
        <v>452</v>
      </c>
      <c r="E290" s="12">
        <v>2</v>
      </c>
      <c r="F290" s="12">
        <v>117.46</v>
      </c>
      <c r="G290" s="13">
        <f>ROUND(E290*F290,2)</f>
        <v>234.92</v>
      </c>
    </row>
    <row r="291" spans="1:7" x14ac:dyDescent="0.25">
      <c r="A291" s="11" t="s">
        <v>453</v>
      </c>
      <c r="B291" s="11" t="s">
        <v>16</v>
      </c>
      <c r="C291" s="11" t="s">
        <v>20</v>
      </c>
      <c r="D291" s="20" t="s">
        <v>454</v>
      </c>
      <c r="E291" s="12">
        <v>3.2</v>
      </c>
      <c r="F291" s="12">
        <v>219.59</v>
      </c>
      <c r="G291" s="13">
        <f>ROUND(E291*F291,2)</f>
        <v>702.69</v>
      </c>
    </row>
    <row r="292" spans="1:7" x14ac:dyDescent="0.25">
      <c r="A292" s="11" t="s">
        <v>455</v>
      </c>
      <c r="B292" s="11" t="s">
        <v>16</v>
      </c>
      <c r="C292" s="11" t="s">
        <v>20</v>
      </c>
      <c r="D292" s="20" t="s">
        <v>456</v>
      </c>
      <c r="E292" s="12">
        <v>0</v>
      </c>
      <c r="F292" s="12">
        <v>0</v>
      </c>
      <c r="G292" s="13">
        <f>ROUND(E292*F292,2)</f>
        <v>0</v>
      </c>
    </row>
    <row r="293" spans="1:7" x14ac:dyDescent="0.25">
      <c r="A293" s="14"/>
      <c r="B293" s="14"/>
      <c r="C293" s="14"/>
      <c r="D293" s="21" t="s">
        <v>457</v>
      </c>
      <c r="E293" s="12">
        <v>1</v>
      </c>
      <c r="F293" s="9">
        <f>SUM(G287:G292)</f>
        <v>1892.5900000000001</v>
      </c>
      <c r="G293" s="9">
        <f>ROUND(F293*E293,2)</f>
        <v>1892.59</v>
      </c>
    </row>
    <row r="294" spans="1:7" ht="0.95" customHeight="1" x14ac:dyDescent="0.25">
      <c r="A294" s="15"/>
      <c r="B294" s="15"/>
      <c r="C294" s="15"/>
      <c r="D294" s="22"/>
      <c r="E294" s="15"/>
      <c r="F294" s="15"/>
      <c r="G294" s="15"/>
    </row>
    <row r="295" spans="1:7" x14ac:dyDescent="0.25">
      <c r="A295" s="10" t="s">
        <v>458</v>
      </c>
      <c r="B295" s="10" t="s">
        <v>11</v>
      </c>
      <c r="C295" s="10" t="s">
        <v>0</v>
      </c>
      <c r="D295" s="19" t="s">
        <v>377</v>
      </c>
      <c r="E295" s="9">
        <f>E297</f>
        <v>1</v>
      </c>
      <c r="F295" s="9">
        <f>F297</f>
        <v>511.71</v>
      </c>
      <c r="G295" s="9">
        <f>G297</f>
        <v>511.71</v>
      </c>
    </row>
    <row r="296" spans="1:7" x14ac:dyDescent="0.25">
      <c r="A296" s="11" t="s">
        <v>459</v>
      </c>
      <c r="B296" s="11" t="s">
        <v>16</v>
      </c>
      <c r="C296" s="11" t="s">
        <v>17</v>
      </c>
      <c r="D296" s="20" t="s">
        <v>460</v>
      </c>
      <c r="E296" s="12">
        <v>3</v>
      </c>
      <c r="F296" s="12">
        <v>170.57</v>
      </c>
      <c r="G296" s="13">
        <f>ROUND(E296*F296,2)</f>
        <v>511.71</v>
      </c>
    </row>
    <row r="297" spans="1:7" x14ac:dyDescent="0.25">
      <c r="A297" s="14"/>
      <c r="B297" s="14"/>
      <c r="C297" s="14"/>
      <c r="D297" s="21" t="s">
        <v>461</v>
      </c>
      <c r="E297" s="12">
        <v>1</v>
      </c>
      <c r="F297" s="9">
        <f>G296</f>
        <v>511.71</v>
      </c>
      <c r="G297" s="9">
        <f>ROUND(F297*E297,2)</f>
        <v>511.71</v>
      </c>
    </row>
    <row r="298" spans="1:7" ht="0.95" customHeight="1" x14ac:dyDescent="0.25">
      <c r="A298" s="15"/>
      <c r="B298" s="15"/>
      <c r="C298" s="15"/>
      <c r="D298" s="22"/>
      <c r="E298" s="15"/>
      <c r="F298" s="15"/>
      <c r="G298" s="15"/>
    </row>
    <row r="299" spans="1:7" x14ac:dyDescent="0.25">
      <c r="A299" s="14"/>
      <c r="B299" s="14"/>
      <c r="C299" s="14"/>
      <c r="D299" s="21" t="s">
        <v>462</v>
      </c>
      <c r="E299" s="12">
        <v>1</v>
      </c>
      <c r="F299" s="9">
        <f>G276+G284+G293+G297</f>
        <v>16260.93</v>
      </c>
      <c r="G299" s="9">
        <f>ROUND(F299*E299,2)</f>
        <v>16260.93</v>
      </c>
    </row>
    <row r="300" spans="1:7" ht="0.95" customHeight="1" x14ac:dyDescent="0.25">
      <c r="A300" s="15"/>
      <c r="B300" s="15"/>
      <c r="C300" s="15"/>
      <c r="D300" s="22"/>
      <c r="E300" s="15"/>
      <c r="F300" s="15"/>
      <c r="G300" s="15"/>
    </row>
    <row r="301" spans="1:7" x14ac:dyDescent="0.25">
      <c r="A301" s="14"/>
      <c r="B301" s="14"/>
      <c r="C301" s="14"/>
      <c r="D301" s="21" t="s">
        <v>463</v>
      </c>
      <c r="E301" s="12">
        <v>1</v>
      </c>
      <c r="F301" s="9">
        <f>G268+G299</f>
        <v>18113.670000000002</v>
      </c>
      <c r="G301" s="9">
        <f>ROUND(F301*E301,2)</f>
        <v>18113.669999999998</v>
      </c>
    </row>
    <row r="302" spans="1:7" ht="0.95" customHeight="1" x14ac:dyDescent="0.25">
      <c r="A302" s="15"/>
      <c r="B302" s="15"/>
      <c r="C302" s="15"/>
      <c r="D302" s="22"/>
      <c r="E302" s="15"/>
      <c r="F302" s="15"/>
      <c r="G302" s="15"/>
    </row>
    <row r="303" spans="1:7" ht="22.5" x14ac:dyDescent="0.25">
      <c r="A303" s="10" t="s">
        <v>464</v>
      </c>
      <c r="B303" s="10" t="s">
        <v>11</v>
      </c>
      <c r="C303" s="10" t="s">
        <v>0</v>
      </c>
      <c r="D303" s="19" t="s">
        <v>465</v>
      </c>
      <c r="E303" s="9">
        <f>E342</f>
        <v>1</v>
      </c>
      <c r="F303" s="9">
        <f>F342</f>
        <v>20291.239999999998</v>
      </c>
      <c r="G303" s="9">
        <f>G342</f>
        <v>20291.240000000002</v>
      </c>
    </row>
    <row r="304" spans="1:7" x14ac:dyDescent="0.25">
      <c r="A304" s="10" t="s">
        <v>466</v>
      </c>
      <c r="B304" s="10" t="s">
        <v>11</v>
      </c>
      <c r="C304" s="10" t="s">
        <v>0</v>
      </c>
      <c r="D304" s="19" t="s">
        <v>467</v>
      </c>
      <c r="E304" s="9">
        <f>E314</f>
        <v>1</v>
      </c>
      <c r="F304" s="9">
        <f>F314</f>
        <v>14084.47</v>
      </c>
      <c r="G304" s="9">
        <f>G314</f>
        <v>14084.47</v>
      </c>
    </row>
    <row r="305" spans="1:7" ht="22.5" x14ac:dyDescent="0.25">
      <c r="A305" s="11" t="s">
        <v>468</v>
      </c>
      <c r="B305" s="11" t="s">
        <v>16</v>
      </c>
      <c r="C305" s="11" t="s">
        <v>17</v>
      </c>
      <c r="D305" s="20" t="s">
        <v>469</v>
      </c>
      <c r="E305" s="12">
        <v>0</v>
      </c>
      <c r="F305" s="12">
        <v>0</v>
      </c>
      <c r="G305" s="13">
        <f>ROUND(E305*F305,2)</f>
        <v>0</v>
      </c>
    </row>
    <row r="306" spans="1:7" ht="22.5" x14ac:dyDescent="0.25">
      <c r="A306" s="11" t="s">
        <v>470</v>
      </c>
      <c r="B306" s="11" t="s">
        <v>16</v>
      </c>
      <c r="C306" s="11" t="s">
        <v>17</v>
      </c>
      <c r="D306" s="20" t="s">
        <v>471</v>
      </c>
      <c r="E306" s="12">
        <v>0</v>
      </c>
      <c r="F306" s="12">
        <v>0</v>
      </c>
      <c r="G306" s="13">
        <f>ROUND(E306*F306,2)</f>
        <v>0</v>
      </c>
    </row>
    <row r="307" spans="1:7" ht="22.5" x14ac:dyDescent="0.25">
      <c r="A307" s="11" t="s">
        <v>472</v>
      </c>
      <c r="B307" s="11" t="s">
        <v>16</v>
      </c>
      <c r="C307" s="11" t="s">
        <v>17</v>
      </c>
      <c r="D307" s="20" t="s">
        <v>473</v>
      </c>
      <c r="E307" s="12">
        <v>0</v>
      </c>
      <c r="F307" s="12">
        <v>0</v>
      </c>
      <c r="G307" s="13">
        <f>ROUND(E307*F307,2)</f>
        <v>0</v>
      </c>
    </row>
    <row r="308" spans="1:7" ht="22.5" x14ac:dyDescent="0.25">
      <c r="A308" s="11" t="s">
        <v>474</v>
      </c>
      <c r="B308" s="11" t="s">
        <v>16</v>
      </c>
      <c r="C308" s="11" t="s">
        <v>17</v>
      </c>
      <c r="D308" s="20" t="s">
        <v>475</v>
      </c>
      <c r="E308" s="12">
        <v>0</v>
      </c>
      <c r="F308" s="12">
        <v>0</v>
      </c>
      <c r="G308" s="13">
        <f>ROUND(E308*F308,2)</f>
        <v>0</v>
      </c>
    </row>
    <row r="309" spans="1:7" ht="22.5" x14ac:dyDescent="0.25">
      <c r="A309" s="11" t="s">
        <v>476</v>
      </c>
      <c r="B309" s="11" t="s">
        <v>16</v>
      </c>
      <c r="C309" s="11" t="s">
        <v>17</v>
      </c>
      <c r="D309" s="20" t="s">
        <v>477</v>
      </c>
      <c r="E309" s="12">
        <v>0</v>
      </c>
      <c r="F309" s="12">
        <v>0</v>
      </c>
      <c r="G309" s="13">
        <f>ROUND(E309*F309,2)</f>
        <v>0</v>
      </c>
    </row>
    <row r="310" spans="1:7" ht="22.5" x14ac:dyDescent="0.25">
      <c r="A310" s="11" t="s">
        <v>478</v>
      </c>
      <c r="B310" s="11" t="s">
        <v>16</v>
      </c>
      <c r="C310" s="11" t="s">
        <v>17</v>
      </c>
      <c r="D310" s="20" t="s">
        <v>479</v>
      </c>
      <c r="E310" s="12">
        <v>2</v>
      </c>
      <c r="F310" s="12">
        <v>2195.91</v>
      </c>
      <c r="G310" s="13">
        <f>ROUND(E310*F310,2)</f>
        <v>4391.82</v>
      </c>
    </row>
    <row r="311" spans="1:7" x14ac:dyDescent="0.25">
      <c r="A311" s="11" t="s">
        <v>480</v>
      </c>
      <c r="B311" s="11" t="s">
        <v>16</v>
      </c>
      <c r="C311" s="11" t="s">
        <v>17</v>
      </c>
      <c r="D311" s="20" t="s">
        <v>481</v>
      </c>
      <c r="E311" s="12">
        <v>4</v>
      </c>
      <c r="F311" s="12">
        <v>1879.29</v>
      </c>
      <c r="G311" s="13">
        <f>ROUND(E311*F311,2)</f>
        <v>7517.16</v>
      </c>
    </row>
    <row r="312" spans="1:7" ht="22.5" x14ac:dyDescent="0.25">
      <c r="A312" s="11" t="s">
        <v>482</v>
      </c>
      <c r="B312" s="11" t="s">
        <v>16</v>
      </c>
      <c r="C312" s="11" t="s">
        <v>17</v>
      </c>
      <c r="D312" s="20" t="s">
        <v>483</v>
      </c>
      <c r="E312" s="12">
        <v>1</v>
      </c>
      <c r="F312" s="12">
        <v>490.25</v>
      </c>
      <c r="G312" s="13">
        <f>ROUND(E312*F312,2)</f>
        <v>490.25</v>
      </c>
    </row>
    <row r="313" spans="1:7" ht="22.5" x14ac:dyDescent="0.25">
      <c r="A313" s="11" t="s">
        <v>484</v>
      </c>
      <c r="B313" s="11" t="s">
        <v>16</v>
      </c>
      <c r="C313" s="11" t="s">
        <v>17</v>
      </c>
      <c r="D313" s="20" t="s">
        <v>485</v>
      </c>
      <c r="E313" s="12">
        <v>2</v>
      </c>
      <c r="F313" s="12">
        <v>842.62</v>
      </c>
      <c r="G313" s="13">
        <f>ROUND(E313*F313,2)</f>
        <v>1685.24</v>
      </c>
    </row>
    <row r="314" spans="1:7" x14ac:dyDescent="0.25">
      <c r="A314" s="14"/>
      <c r="B314" s="14"/>
      <c r="C314" s="14"/>
      <c r="D314" s="21" t="s">
        <v>486</v>
      </c>
      <c r="E314" s="12">
        <v>1</v>
      </c>
      <c r="F314" s="9">
        <f>SUM(G305:G313)</f>
        <v>14084.47</v>
      </c>
      <c r="G314" s="9">
        <f>ROUND(F314*E314,2)</f>
        <v>14084.47</v>
      </c>
    </row>
    <row r="315" spans="1:7" ht="0.95" customHeight="1" x14ac:dyDescent="0.25">
      <c r="A315" s="15"/>
      <c r="B315" s="15"/>
      <c r="C315" s="15"/>
      <c r="D315" s="22"/>
      <c r="E315" s="15"/>
      <c r="F315" s="15"/>
      <c r="G315" s="15"/>
    </row>
    <row r="316" spans="1:7" ht="22.5" x14ac:dyDescent="0.25">
      <c r="A316" s="10" t="s">
        <v>487</v>
      </c>
      <c r="B316" s="10" t="s">
        <v>11</v>
      </c>
      <c r="C316" s="10" t="s">
        <v>0</v>
      </c>
      <c r="D316" s="19" t="s">
        <v>488</v>
      </c>
      <c r="E316" s="9">
        <f>E340</f>
        <v>1</v>
      </c>
      <c r="F316" s="9">
        <f>F340</f>
        <v>6206.77</v>
      </c>
      <c r="G316" s="9">
        <f>G340</f>
        <v>6206.77</v>
      </c>
    </row>
    <row r="317" spans="1:7" x14ac:dyDescent="0.25">
      <c r="A317" s="10" t="s">
        <v>489</v>
      </c>
      <c r="B317" s="10" t="s">
        <v>11</v>
      </c>
      <c r="C317" s="10" t="s">
        <v>0</v>
      </c>
      <c r="D317" s="19" t="s">
        <v>420</v>
      </c>
      <c r="E317" s="9">
        <f>E324</f>
        <v>1</v>
      </c>
      <c r="F317" s="9">
        <f>F324</f>
        <v>2446.15</v>
      </c>
      <c r="G317" s="9">
        <f>G324</f>
        <v>2446.15</v>
      </c>
    </row>
    <row r="318" spans="1:7" ht="22.5" x14ac:dyDescent="0.25">
      <c r="A318" s="11" t="s">
        <v>490</v>
      </c>
      <c r="B318" s="11" t="s">
        <v>16</v>
      </c>
      <c r="C318" s="11" t="s">
        <v>17</v>
      </c>
      <c r="D318" s="20" t="s">
        <v>491</v>
      </c>
      <c r="E318" s="12">
        <v>1</v>
      </c>
      <c r="F318" s="12">
        <v>219.59</v>
      </c>
      <c r="G318" s="13">
        <f>ROUND(E318*F318,2)</f>
        <v>219.59</v>
      </c>
    </row>
    <row r="319" spans="1:7" ht="22.5" x14ac:dyDescent="0.25">
      <c r="A319" s="11" t="s">
        <v>492</v>
      </c>
      <c r="B319" s="11" t="s">
        <v>16</v>
      </c>
      <c r="C319" s="11" t="s">
        <v>17</v>
      </c>
      <c r="D319" s="20" t="s">
        <v>493</v>
      </c>
      <c r="E319" s="12">
        <v>0</v>
      </c>
      <c r="F319" s="12">
        <v>0</v>
      </c>
      <c r="G319" s="13">
        <f>ROUND(E319*F319,2)</f>
        <v>0</v>
      </c>
    </row>
    <row r="320" spans="1:7" ht="22.5" x14ac:dyDescent="0.25">
      <c r="A320" s="11" t="s">
        <v>494</v>
      </c>
      <c r="B320" s="11" t="s">
        <v>16</v>
      </c>
      <c r="C320" s="11" t="s">
        <v>17</v>
      </c>
      <c r="D320" s="20" t="s">
        <v>495</v>
      </c>
      <c r="E320" s="12">
        <v>0</v>
      </c>
      <c r="F320" s="12">
        <v>0</v>
      </c>
      <c r="G320" s="13">
        <f>ROUND(E320*F320,2)</f>
        <v>0</v>
      </c>
    </row>
    <row r="321" spans="1:7" ht="22.5" x14ac:dyDescent="0.25">
      <c r="A321" s="11" t="s">
        <v>496</v>
      </c>
      <c r="B321" s="11" t="s">
        <v>16</v>
      </c>
      <c r="C321" s="11" t="s">
        <v>17</v>
      </c>
      <c r="D321" s="20" t="s">
        <v>497</v>
      </c>
      <c r="E321" s="12">
        <v>4</v>
      </c>
      <c r="F321" s="12">
        <v>556.64</v>
      </c>
      <c r="G321" s="13">
        <f>ROUND(E321*F321,2)</f>
        <v>2226.56</v>
      </c>
    </row>
    <row r="322" spans="1:7" ht="22.5" x14ac:dyDescent="0.25">
      <c r="A322" s="11" t="s">
        <v>498</v>
      </c>
      <c r="B322" s="11" t="s">
        <v>16</v>
      </c>
      <c r="C322" s="11" t="s">
        <v>17</v>
      </c>
      <c r="D322" s="20" t="s">
        <v>499</v>
      </c>
      <c r="E322" s="12">
        <v>0</v>
      </c>
      <c r="F322" s="12">
        <v>0</v>
      </c>
      <c r="G322" s="13">
        <f>ROUND(E322*F322,2)</f>
        <v>0</v>
      </c>
    </row>
    <row r="323" spans="1:7" x14ac:dyDescent="0.25">
      <c r="A323" s="11" t="s">
        <v>500</v>
      </c>
      <c r="B323" s="11" t="s">
        <v>16</v>
      </c>
      <c r="C323" s="11" t="s">
        <v>17</v>
      </c>
      <c r="D323" s="20" t="s">
        <v>501</v>
      </c>
      <c r="E323" s="12">
        <v>0</v>
      </c>
      <c r="F323" s="12">
        <v>0</v>
      </c>
      <c r="G323" s="13">
        <f>ROUND(E323*F323,2)</f>
        <v>0</v>
      </c>
    </row>
    <row r="324" spans="1:7" x14ac:dyDescent="0.25">
      <c r="A324" s="14"/>
      <c r="B324" s="14"/>
      <c r="C324" s="14"/>
      <c r="D324" s="21" t="s">
        <v>502</v>
      </c>
      <c r="E324" s="12">
        <v>1</v>
      </c>
      <c r="F324" s="9">
        <f>SUM(G318:G323)</f>
        <v>2446.15</v>
      </c>
      <c r="G324" s="9">
        <f>ROUND(F324*E324,2)</f>
        <v>2446.15</v>
      </c>
    </row>
    <row r="325" spans="1:7" ht="0.95" customHeight="1" x14ac:dyDescent="0.25">
      <c r="A325" s="15"/>
      <c r="B325" s="15"/>
      <c r="C325" s="15"/>
      <c r="D325" s="22"/>
      <c r="E325" s="15"/>
      <c r="F325" s="15"/>
      <c r="G325" s="15"/>
    </row>
    <row r="326" spans="1:7" x14ac:dyDescent="0.25">
      <c r="A326" s="10" t="s">
        <v>503</v>
      </c>
      <c r="B326" s="10" t="s">
        <v>11</v>
      </c>
      <c r="C326" s="10" t="s">
        <v>0</v>
      </c>
      <c r="D326" s="19" t="s">
        <v>431</v>
      </c>
      <c r="E326" s="9">
        <f>E330</f>
        <v>1</v>
      </c>
      <c r="F326" s="9">
        <f>F330</f>
        <v>0</v>
      </c>
      <c r="G326" s="9">
        <f>G330</f>
        <v>0</v>
      </c>
    </row>
    <row r="327" spans="1:7" ht="22.5" x14ac:dyDescent="0.25">
      <c r="A327" s="11" t="s">
        <v>504</v>
      </c>
      <c r="B327" s="11" t="s">
        <v>16</v>
      </c>
      <c r="C327" s="11" t="s">
        <v>119</v>
      </c>
      <c r="D327" s="20" t="s">
        <v>505</v>
      </c>
      <c r="E327" s="12">
        <v>0</v>
      </c>
      <c r="F327" s="12">
        <v>0</v>
      </c>
      <c r="G327" s="13">
        <f>ROUND(E327*F327,2)</f>
        <v>0</v>
      </c>
    </row>
    <row r="328" spans="1:7" ht="22.5" x14ac:dyDescent="0.25">
      <c r="A328" s="11" t="s">
        <v>506</v>
      </c>
      <c r="B328" s="11" t="s">
        <v>16</v>
      </c>
      <c r="C328" s="11" t="s">
        <v>119</v>
      </c>
      <c r="D328" s="20" t="s">
        <v>507</v>
      </c>
      <c r="E328" s="12">
        <v>0</v>
      </c>
      <c r="F328" s="12">
        <v>0</v>
      </c>
      <c r="G328" s="13">
        <f>ROUND(E328*F328,2)</f>
        <v>0</v>
      </c>
    </row>
    <row r="329" spans="1:7" x14ac:dyDescent="0.25">
      <c r="A329" s="11" t="s">
        <v>508</v>
      </c>
      <c r="B329" s="11" t="s">
        <v>16</v>
      </c>
      <c r="C329" s="11" t="s">
        <v>20</v>
      </c>
      <c r="D329" s="20" t="s">
        <v>509</v>
      </c>
      <c r="E329" s="12">
        <v>0</v>
      </c>
      <c r="F329" s="12">
        <v>0</v>
      </c>
      <c r="G329" s="13">
        <f>ROUND(E329*F329,2)</f>
        <v>0</v>
      </c>
    </row>
    <row r="330" spans="1:7" x14ac:dyDescent="0.25">
      <c r="A330" s="14"/>
      <c r="B330" s="14"/>
      <c r="C330" s="14"/>
      <c r="D330" s="21" t="s">
        <v>510</v>
      </c>
      <c r="E330" s="12">
        <v>1</v>
      </c>
      <c r="F330" s="9">
        <f>SUM(G327:G329)</f>
        <v>0</v>
      </c>
      <c r="G330" s="9">
        <f>ROUND(F330*E330,2)</f>
        <v>0</v>
      </c>
    </row>
    <row r="331" spans="1:7" ht="0.95" customHeight="1" x14ac:dyDescent="0.25">
      <c r="A331" s="15"/>
      <c r="B331" s="15"/>
      <c r="C331" s="15"/>
      <c r="D331" s="22"/>
      <c r="E331" s="15"/>
      <c r="F331" s="15"/>
      <c r="G331" s="15"/>
    </row>
    <row r="332" spans="1:7" x14ac:dyDescent="0.25">
      <c r="A332" s="10" t="s">
        <v>511</v>
      </c>
      <c r="B332" s="10" t="s">
        <v>11</v>
      </c>
      <c r="C332" s="10" t="s">
        <v>0</v>
      </c>
      <c r="D332" s="19" t="s">
        <v>444</v>
      </c>
      <c r="E332" s="9">
        <f>E338</f>
        <v>1</v>
      </c>
      <c r="F332" s="9">
        <f>F338</f>
        <v>3760.62</v>
      </c>
      <c r="G332" s="9">
        <f>G338</f>
        <v>3760.62</v>
      </c>
    </row>
    <row r="333" spans="1:7" x14ac:dyDescent="0.25">
      <c r="A333" s="10" t="s">
        <v>512</v>
      </c>
      <c r="B333" s="10" t="s">
        <v>11</v>
      </c>
      <c r="C333" s="10" t="s">
        <v>0</v>
      </c>
      <c r="D333" s="19" t="s">
        <v>377</v>
      </c>
      <c r="E333" s="9">
        <f>E336</f>
        <v>1</v>
      </c>
      <c r="F333" s="9">
        <f>F336</f>
        <v>3760.62</v>
      </c>
      <c r="G333" s="9">
        <f>G336</f>
        <v>3760.62</v>
      </c>
    </row>
    <row r="334" spans="1:7" x14ac:dyDescent="0.25">
      <c r="A334" s="11" t="s">
        <v>513</v>
      </c>
      <c r="B334" s="11" t="s">
        <v>16</v>
      </c>
      <c r="C334" s="11" t="s">
        <v>17</v>
      </c>
      <c r="D334" s="20" t="s">
        <v>514</v>
      </c>
      <c r="E334" s="12">
        <v>4</v>
      </c>
      <c r="F334" s="12">
        <v>658.77</v>
      </c>
      <c r="G334" s="13">
        <f>ROUND(E334*F334,2)</f>
        <v>2635.08</v>
      </c>
    </row>
    <row r="335" spans="1:7" ht="22.5" x14ac:dyDescent="0.25">
      <c r="A335" s="11" t="s">
        <v>515</v>
      </c>
      <c r="B335" s="11" t="s">
        <v>16</v>
      </c>
      <c r="C335" s="11" t="s">
        <v>17</v>
      </c>
      <c r="D335" s="20" t="s">
        <v>516</v>
      </c>
      <c r="E335" s="12">
        <v>2</v>
      </c>
      <c r="F335" s="12">
        <v>562.77</v>
      </c>
      <c r="G335" s="13">
        <f>ROUND(E335*F335,2)</f>
        <v>1125.54</v>
      </c>
    </row>
    <row r="336" spans="1:7" x14ac:dyDescent="0.25">
      <c r="A336" s="14"/>
      <c r="B336" s="14"/>
      <c r="C336" s="14"/>
      <c r="D336" s="21" t="s">
        <v>517</v>
      </c>
      <c r="E336" s="12">
        <v>1</v>
      </c>
      <c r="F336" s="9">
        <f>SUM(G334:G335)</f>
        <v>3760.62</v>
      </c>
      <c r="G336" s="9">
        <f>ROUND(F336*E336,2)</f>
        <v>3760.62</v>
      </c>
    </row>
    <row r="337" spans="1:7" ht="0.95" customHeight="1" x14ac:dyDescent="0.25">
      <c r="A337" s="15"/>
      <c r="B337" s="15"/>
      <c r="C337" s="15"/>
      <c r="D337" s="22"/>
      <c r="E337" s="15"/>
      <c r="F337" s="15"/>
      <c r="G337" s="15"/>
    </row>
    <row r="338" spans="1:7" x14ac:dyDescent="0.25">
      <c r="A338" s="14"/>
      <c r="B338" s="14"/>
      <c r="C338" s="14"/>
      <c r="D338" s="21" t="s">
        <v>518</v>
      </c>
      <c r="E338" s="12">
        <v>1</v>
      </c>
      <c r="F338" s="9">
        <f>G336</f>
        <v>3760.62</v>
      </c>
      <c r="G338" s="9">
        <f>ROUND(F338*E338,2)</f>
        <v>3760.62</v>
      </c>
    </row>
    <row r="339" spans="1:7" ht="0.95" customHeight="1" x14ac:dyDescent="0.25">
      <c r="A339" s="15"/>
      <c r="B339" s="15"/>
      <c r="C339" s="15"/>
      <c r="D339" s="22"/>
      <c r="E339" s="15"/>
      <c r="F339" s="15"/>
      <c r="G339" s="15"/>
    </row>
    <row r="340" spans="1:7" x14ac:dyDescent="0.25">
      <c r="A340" s="14"/>
      <c r="B340" s="14"/>
      <c r="C340" s="14"/>
      <c r="D340" s="21" t="s">
        <v>519</v>
      </c>
      <c r="E340" s="12">
        <v>1</v>
      </c>
      <c r="F340" s="9">
        <f>G324+G330+G338</f>
        <v>6206.77</v>
      </c>
      <c r="G340" s="9">
        <f>ROUND(F340*E340,2)</f>
        <v>6206.77</v>
      </c>
    </row>
    <row r="341" spans="1:7" ht="0.95" customHeight="1" x14ac:dyDescent="0.25">
      <c r="A341" s="15"/>
      <c r="B341" s="15"/>
      <c r="C341" s="15"/>
      <c r="D341" s="22"/>
      <c r="E341" s="15"/>
      <c r="F341" s="15"/>
      <c r="G341" s="15"/>
    </row>
    <row r="342" spans="1:7" x14ac:dyDescent="0.25">
      <c r="A342" s="14"/>
      <c r="B342" s="14"/>
      <c r="C342" s="14"/>
      <c r="D342" s="21" t="s">
        <v>520</v>
      </c>
      <c r="E342" s="12">
        <v>1</v>
      </c>
      <c r="F342" s="9">
        <f>G314+G340</f>
        <v>20291.239999999998</v>
      </c>
      <c r="G342" s="9">
        <f>ROUND(F342*E342,2)</f>
        <v>20291.240000000002</v>
      </c>
    </row>
    <row r="343" spans="1:7" ht="0.95" customHeight="1" x14ac:dyDescent="0.25">
      <c r="A343" s="15"/>
      <c r="B343" s="15"/>
      <c r="C343" s="15"/>
      <c r="D343" s="22"/>
      <c r="E343" s="15"/>
      <c r="F343" s="15"/>
      <c r="G343" s="15"/>
    </row>
    <row r="344" spans="1:7" x14ac:dyDescent="0.25">
      <c r="A344" s="10" t="s">
        <v>521</v>
      </c>
      <c r="B344" s="10" t="s">
        <v>11</v>
      </c>
      <c r="C344" s="10" t="s">
        <v>0</v>
      </c>
      <c r="D344" s="19" t="s">
        <v>522</v>
      </c>
      <c r="E344" s="9">
        <f>E348</f>
        <v>1</v>
      </c>
      <c r="F344" s="9">
        <f>F348</f>
        <v>809.5</v>
      </c>
      <c r="G344" s="9">
        <f>G348</f>
        <v>809.5</v>
      </c>
    </row>
    <row r="345" spans="1:7" x14ac:dyDescent="0.25">
      <c r="A345" s="11" t="s">
        <v>523</v>
      </c>
      <c r="B345" s="11" t="s">
        <v>16</v>
      </c>
      <c r="C345" s="11" t="s">
        <v>17</v>
      </c>
      <c r="D345" s="20" t="s">
        <v>524</v>
      </c>
      <c r="E345" s="12">
        <v>4</v>
      </c>
      <c r="F345" s="12">
        <v>63.32</v>
      </c>
      <c r="G345" s="13">
        <f>ROUND(E345*F345,2)</f>
        <v>253.28</v>
      </c>
    </row>
    <row r="346" spans="1:7" x14ac:dyDescent="0.25">
      <c r="A346" s="11" t="s">
        <v>525</v>
      </c>
      <c r="B346" s="11" t="s">
        <v>16</v>
      </c>
      <c r="C346" s="11" t="s">
        <v>17</v>
      </c>
      <c r="D346" s="20" t="s">
        <v>526</v>
      </c>
      <c r="E346" s="12">
        <v>2</v>
      </c>
      <c r="F346" s="12">
        <v>117.46</v>
      </c>
      <c r="G346" s="13">
        <f>ROUND(E346*F346,2)</f>
        <v>234.92</v>
      </c>
    </row>
    <row r="347" spans="1:7" x14ac:dyDescent="0.25">
      <c r="A347" s="11" t="s">
        <v>527</v>
      </c>
      <c r="B347" s="11" t="s">
        <v>16</v>
      </c>
      <c r="C347" s="11" t="s">
        <v>17</v>
      </c>
      <c r="D347" s="20" t="s">
        <v>528</v>
      </c>
      <c r="E347" s="12">
        <v>17</v>
      </c>
      <c r="F347" s="12">
        <v>18.899999999999999</v>
      </c>
      <c r="G347" s="13">
        <f>ROUND(E347*F347,2)</f>
        <v>321.3</v>
      </c>
    </row>
    <row r="348" spans="1:7" x14ac:dyDescent="0.25">
      <c r="A348" s="14"/>
      <c r="B348" s="14"/>
      <c r="C348" s="14"/>
      <c r="D348" s="21" t="s">
        <v>529</v>
      </c>
      <c r="E348" s="12">
        <v>1</v>
      </c>
      <c r="F348" s="9">
        <f>SUM(G345:G347)</f>
        <v>809.5</v>
      </c>
      <c r="G348" s="9">
        <f>ROUND(F348*E348,2)</f>
        <v>809.5</v>
      </c>
    </row>
    <row r="349" spans="1:7" ht="0.95" customHeight="1" x14ac:dyDescent="0.25">
      <c r="A349" s="15"/>
      <c r="B349" s="15"/>
      <c r="C349" s="15"/>
      <c r="D349" s="22"/>
      <c r="E349" s="15"/>
      <c r="F349" s="15"/>
      <c r="G349" s="15"/>
    </row>
    <row r="350" spans="1:7" x14ac:dyDescent="0.25">
      <c r="A350" s="10" t="s">
        <v>530</v>
      </c>
      <c r="B350" s="10" t="s">
        <v>11</v>
      </c>
      <c r="C350" s="10" t="s">
        <v>0</v>
      </c>
      <c r="D350" s="19" t="s">
        <v>531</v>
      </c>
      <c r="E350" s="9">
        <f>E413</f>
        <v>1</v>
      </c>
      <c r="F350" s="9">
        <f>F413</f>
        <v>41720.76</v>
      </c>
      <c r="G350" s="9">
        <f>G413</f>
        <v>41720.76</v>
      </c>
    </row>
    <row r="351" spans="1:7" x14ac:dyDescent="0.25">
      <c r="A351" s="10" t="s">
        <v>532</v>
      </c>
      <c r="B351" s="10" t="s">
        <v>11</v>
      </c>
      <c r="C351" s="10" t="s">
        <v>0</v>
      </c>
      <c r="D351" s="19" t="s">
        <v>533</v>
      </c>
      <c r="E351" s="9">
        <f>E364</f>
        <v>1</v>
      </c>
      <c r="F351" s="9">
        <f>F364</f>
        <v>14697.65</v>
      </c>
      <c r="G351" s="9">
        <f>G364</f>
        <v>14697.65</v>
      </c>
    </row>
    <row r="352" spans="1:7" ht="22.5" x14ac:dyDescent="0.25">
      <c r="A352" s="11" t="s">
        <v>534</v>
      </c>
      <c r="B352" s="11" t="s">
        <v>16</v>
      </c>
      <c r="C352" s="11" t="s">
        <v>17</v>
      </c>
      <c r="D352" s="20" t="s">
        <v>535</v>
      </c>
      <c r="E352" s="12">
        <v>54</v>
      </c>
      <c r="F352" s="12">
        <v>168.52</v>
      </c>
      <c r="G352" s="13">
        <f>ROUND(E352*F352,2)</f>
        <v>9100.08</v>
      </c>
    </row>
    <row r="353" spans="1:7" ht="22.5" x14ac:dyDescent="0.25">
      <c r="A353" s="11" t="s">
        <v>536</v>
      </c>
      <c r="B353" s="11" t="s">
        <v>16</v>
      </c>
      <c r="C353" s="11" t="s">
        <v>17</v>
      </c>
      <c r="D353" s="20" t="s">
        <v>537</v>
      </c>
      <c r="E353" s="12">
        <v>54</v>
      </c>
      <c r="F353" s="12">
        <v>42.9</v>
      </c>
      <c r="G353" s="13">
        <f>ROUND(E353*F353,2)</f>
        <v>2316.6</v>
      </c>
    </row>
    <row r="354" spans="1:7" x14ac:dyDescent="0.25">
      <c r="A354" s="11" t="s">
        <v>538</v>
      </c>
      <c r="B354" s="11" t="s">
        <v>16</v>
      </c>
      <c r="C354" s="11" t="s">
        <v>17</v>
      </c>
      <c r="D354" s="20" t="s">
        <v>539</v>
      </c>
      <c r="E354" s="12">
        <v>9</v>
      </c>
      <c r="F354" s="12">
        <v>49.02</v>
      </c>
      <c r="G354" s="13">
        <f>ROUND(E354*F354,2)</f>
        <v>441.18</v>
      </c>
    </row>
    <row r="355" spans="1:7" x14ac:dyDescent="0.25">
      <c r="A355" s="11" t="s">
        <v>540</v>
      </c>
      <c r="B355" s="11" t="s">
        <v>16</v>
      </c>
      <c r="C355" s="11" t="s">
        <v>17</v>
      </c>
      <c r="D355" s="20" t="s">
        <v>541</v>
      </c>
      <c r="E355" s="12">
        <v>9</v>
      </c>
      <c r="F355" s="12">
        <v>35.75</v>
      </c>
      <c r="G355" s="13">
        <f>ROUND(E355*F355,2)</f>
        <v>321.75</v>
      </c>
    </row>
    <row r="356" spans="1:7" x14ac:dyDescent="0.25">
      <c r="A356" s="11" t="s">
        <v>542</v>
      </c>
      <c r="B356" s="11" t="s">
        <v>16</v>
      </c>
      <c r="C356" s="11" t="s">
        <v>17</v>
      </c>
      <c r="D356" s="20" t="s">
        <v>543</v>
      </c>
      <c r="E356" s="12">
        <v>2</v>
      </c>
      <c r="F356" s="12">
        <v>56.17</v>
      </c>
      <c r="G356" s="13">
        <f>ROUND(E356*F356,2)</f>
        <v>112.34</v>
      </c>
    </row>
    <row r="357" spans="1:7" x14ac:dyDescent="0.25">
      <c r="A357" s="11" t="s">
        <v>544</v>
      </c>
      <c r="B357" s="11" t="s">
        <v>16</v>
      </c>
      <c r="C357" s="11" t="s">
        <v>17</v>
      </c>
      <c r="D357" s="20" t="s">
        <v>545</v>
      </c>
      <c r="E357" s="12">
        <v>2</v>
      </c>
      <c r="F357" s="12">
        <v>38.81</v>
      </c>
      <c r="G357" s="13">
        <f>ROUND(E357*F357,2)</f>
        <v>77.62</v>
      </c>
    </row>
    <row r="358" spans="1:7" x14ac:dyDescent="0.25">
      <c r="A358" s="11" t="s">
        <v>546</v>
      </c>
      <c r="B358" s="11" t="s">
        <v>16</v>
      </c>
      <c r="C358" s="11" t="s">
        <v>17</v>
      </c>
      <c r="D358" s="20" t="s">
        <v>547</v>
      </c>
      <c r="E358" s="12">
        <v>9</v>
      </c>
      <c r="F358" s="12">
        <v>86.82</v>
      </c>
      <c r="G358" s="13">
        <f>ROUND(E358*F358,2)</f>
        <v>781.38</v>
      </c>
    </row>
    <row r="359" spans="1:7" x14ac:dyDescent="0.25">
      <c r="A359" s="11" t="s">
        <v>548</v>
      </c>
      <c r="B359" s="11" t="s">
        <v>16</v>
      </c>
      <c r="C359" s="11" t="s">
        <v>17</v>
      </c>
      <c r="D359" s="20" t="s">
        <v>549</v>
      </c>
      <c r="E359" s="12">
        <v>9</v>
      </c>
      <c r="F359" s="12">
        <v>28.6</v>
      </c>
      <c r="G359" s="13">
        <f>ROUND(E359*F359,2)</f>
        <v>257.39999999999998</v>
      </c>
    </row>
    <row r="360" spans="1:7" x14ac:dyDescent="0.25">
      <c r="A360" s="11" t="s">
        <v>550</v>
      </c>
      <c r="B360" s="11" t="s">
        <v>16</v>
      </c>
      <c r="C360" s="11" t="s">
        <v>17</v>
      </c>
      <c r="D360" s="20" t="s">
        <v>551</v>
      </c>
      <c r="E360" s="12">
        <v>5</v>
      </c>
      <c r="F360" s="12">
        <v>35.75</v>
      </c>
      <c r="G360" s="13">
        <f>ROUND(E360*F360,2)</f>
        <v>178.75</v>
      </c>
    </row>
    <row r="361" spans="1:7" x14ac:dyDescent="0.25">
      <c r="A361" s="11" t="s">
        <v>552</v>
      </c>
      <c r="B361" s="11" t="s">
        <v>16</v>
      </c>
      <c r="C361" s="11" t="s">
        <v>17</v>
      </c>
      <c r="D361" s="20" t="s">
        <v>553</v>
      </c>
      <c r="E361" s="12">
        <v>5</v>
      </c>
      <c r="F361" s="12">
        <v>22.47</v>
      </c>
      <c r="G361" s="13">
        <f>ROUND(E361*F361,2)</f>
        <v>112.35</v>
      </c>
    </row>
    <row r="362" spans="1:7" ht="22.5" x14ac:dyDescent="0.25">
      <c r="A362" s="11" t="s">
        <v>554</v>
      </c>
      <c r="B362" s="11" t="s">
        <v>16</v>
      </c>
      <c r="C362" s="11" t="s">
        <v>17</v>
      </c>
      <c r="D362" s="20" t="s">
        <v>555</v>
      </c>
      <c r="E362" s="12">
        <v>23</v>
      </c>
      <c r="F362" s="12">
        <v>25.02</v>
      </c>
      <c r="G362" s="13">
        <f>ROUND(E362*F362,2)</f>
        <v>575.46</v>
      </c>
    </row>
    <row r="363" spans="1:7" ht="22.5" x14ac:dyDescent="0.25">
      <c r="A363" s="11" t="s">
        <v>556</v>
      </c>
      <c r="B363" s="11" t="s">
        <v>16</v>
      </c>
      <c r="C363" s="11" t="s">
        <v>17</v>
      </c>
      <c r="D363" s="20" t="s">
        <v>557</v>
      </c>
      <c r="E363" s="12">
        <v>23</v>
      </c>
      <c r="F363" s="12">
        <v>18.38</v>
      </c>
      <c r="G363" s="13">
        <f>ROUND(E363*F363,2)</f>
        <v>422.74</v>
      </c>
    </row>
    <row r="364" spans="1:7" x14ac:dyDescent="0.25">
      <c r="A364" s="14"/>
      <c r="B364" s="14"/>
      <c r="C364" s="14"/>
      <c r="D364" s="21" t="s">
        <v>558</v>
      </c>
      <c r="E364" s="12">
        <v>1</v>
      </c>
      <c r="F364" s="9">
        <f>SUM(G352:G363)</f>
        <v>14697.65</v>
      </c>
      <c r="G364" s="9">
        <f>ROUND(F364*E364,2)</f>
        <v>14697.65</v>
      </c>
    </row>
    <row r="365" spans="1:7" ht="0.95" customHeight="1" x14ac:dyDescent="0.25">
      <c r="A365" s="15"/>
      <c r="B365" s="15"/>
      <c r="C365" s="15"/>
      <c r="D365" s="22"/>
      <c r="E365" s="15"/>
      <c r="F365" s="15"/>
      <c r="G365" s="15"/>
    </row>
    <row r="366" spans="1:7" x14ac:dyDescent="0.25">
      <c r="A366" s="10" t="s">
        <v>559</v>
      </c>
      <c r="B366" s="10" t="s">
        <v>11</v>
      </c>
      <c r="C366" s="10" t="s">
        <v>0</v>
      </c>
      <c r="D366" s="19" t="s">
        <v>560</v>
      </c>
      <c r="E366" s="9">
        <f>E388</f>
        <v>1</v>
      </c>
      <c r="F366" s="9">
        <f>F388</f>
        <v>21077.110000000004</v>
      </c>
      <c r="G366" s="9">
        <f>G388</f>
        <v>21077.11</v>
      </c>
    </row>
    <row r="367" spans="1:7" ht="22.5" x14ac:dyDescent="0.25">
      <c r="A367" s="11" t="s">
        <v>561</v>
      </c>
      <c r="B367" s="11" t="s">
        <v>16</v>
      </c>
      <c r="C367" s="11" t="s">
        <v>17</v>
      </c>
      <c r="D367" s="20" t="s">
        <v>562</v>
      </c>
      <c r="E367" s="12">
        <v>1</v>
      </c>
      <c r="F367" s="12">
        <v>868.15</v>
      </c>
      <c r="G367" s="13">
        <f>ROUND(E367*F367,2)</f>
        <v>868.15</v>
      </c>
    </row>
    <row r="368" spans="1:7" x14ac:dyDescent="0.25">
      <c r="A368" s="11" t="s">
        <v>563</v>
      </c>
      <c r="B368" s="11" t="s">
        <v>16</v>
      </c>
      <c r="C368" s="11" t="s">
        <v>119</v>
      </c>
      <c r="D368" s="20" t="s">
        <v>564</v>
      </c>
      <c r="E368" s="12">
        <v>40</v>
      </c>
      <c r="F368" s="12">
        <v>49.54</v>
      </c>
      <c r="G368" s="13">
        <f>ROUND(E368*F368,2)</f>
        <v>1981.6</v>
      </c>
    </row>
    <row r="369" spans="1:7" ht="22.5" x14ac:dyDescent="0.25">
      <c r="A369" s="11" t="s">
        <v>565</v>
      </c>
      <c r="B369" s="11" t="s">
        <v>16</v>
      </c>
      <c r="C369" s="11" t="s">
        <v>17</v>
      </c>
      <c r="D369" s="20" t="s">
        <v>566</v>
      </c>
      <c r="E369" s="12">
        <v>1</v>
      </c>
      <c r="F369" s="12">
        <v>3523.66</v>
      </c>
      <c r="G369" s="13">
        <f>ROUND(E369*F369,2)</f>
        <v>3523.66</v>
      </c>
    </row>
    <row r="370" spans="1:7" ht="22.5" x14ac:dyDescent="0.25">
      <c r="A370" s="11" t="s">
        <v>567</v>
      </c>
      <c r="B370" s="11" t="s">
        <v>16</v>
      </c>
      <c r="C370" s="11" t="s">
        <v>17</v>
      </c>
      <c r="D370" s="20" t="s">
        <v>568</v>
      </c>
      <c r="E370" s="12">
        <v>1</v>
      </c>
      <c r="F370" s="12">
        <v>1715.87</v>
      </c>
      <c r="G370" s="13">
        <f>ROUND(E370*F370,2)</f>
        <v>1715.87</v>
      </c>
    </row>
    <row r="371" spans="1:7" x14ac:dyDescent="0.25">
      <c r="A371" s="11" t="s">
        <v>569</v>
      </c>
      <c r="B371" s="11" t="s">
        <v>16</v>
      </c>
      <c r="C371" s="11" t="s">
        <v>17</v>
      </c>
      <c r="D371" s="20" t="s">
        <v>570</v>
      </c>
      <c r="E371" s="12">
        <v>1</v>
      </c>
      <c r="F371" s="12">
        <v>735.37</v>
      </c>
      <c r="G371" s="13">
        <f>ROUND(E371*F371,2)</f>
        <v>735.37</v>
      </c>
    </row>
    <row r="372" spans="1:7" x14ac:dyDescent="0.25">
      <c r="A372" s="11" t="s">
        <v>571</v>
      </c>
      <c r="B372" s="11" t="s">
        <v>16</v>
      </c>
      <c r="C372" s="11" t="s">
        <v>17</v>
      </c>
      <c r="D372" s="20" t="s">
        <v>572</v>
      </c>
      <c r="E372" s="12">
        <v>1</v>
      </c>
      <c r="F372" s="12">
        <v>117.46</v>
      </c>
      <c r="G372" s="13">
        <f>ROUND(E372*F372,2)</f>
        <v>117.46</v>
      </c>
    </row>
    <row r="373" spans="1:7" ht="22.5" x14ac:dyDescent="0.25">
      <c r="A373" s="11" t="s">
        <v>573</v>
      </c>
      <c r="B373" s="11" t="s">
        <v>16</v>
      </c>
      <c r="C373" s="11" t="s">
        <v>119</v>
      </c>
      <c r="D373" s="20" t="s">
        <v>574</v>
      </c>
      <c r="E373" s="12">
        <v>160</v>
      </c>
      <c r="F373" s="12">
        <v>3.93</v>
      </c>
      <c r="G373" s="13">
        <f>ROUND(E373*F373,2)</f>
        <v>628.79999999999995</v>
      </c>
    </row>
    <row r="374" spans="1:7" ht="22.5" x14ac:dyDescent="0.25">
      <c r="A374" s="11" t="s">
        <v>575</v>
      </c>
      <c r="B374" s="11" t="s">
        <v>16</v>
      </c>
      <c r="C374" s="11" t="s">
        <v>119</v>
      </c>
      <c r="D374" s="20" t="s">
        <v>576</v>
      </c>
      <c r="E374" s="12">
        <v>530</v>
      </c>
      <c r="F374" s="12">
        <v>5.0599999999999996</v>
      </c>
      <c r="G374" s="13">
        <f>ROUND(E374*F374,2)</f>
        <v>2681.8</v>
      </c>
    </row>
    <row r="375" spans="1:7" ht="22.5" x14ac:dyDescent="0.25">
      <c r="A375" s="11" t="s">
        <v>577</v>
      </c>
      <c r="B375" s="11" t="s">
        <v>16</v>
      </c>
      <c r="C375" s="11" t="s">
        <v>119</v>
      </c>
      <c r="D375" s="20" t="s">
        <v>578</v>
      </c>
      <c r="E375" s="12">
        <v>35</v>
      </c>
      <c r="F375" s="12">
        <v>6.54</v>
      </c>
      <c r="G375" s="13">
        <f>ROUND(E375*F375,2)</f>
        <v>228.9</v>
      </c>
    </row>
    <row r="376" spans="1:7" ht="22.5" x14ac:dyDescent="0.25">
      <c r="A376" s="11" t="s">
        <v>579</v>
      </c>
      <c r="B376" s="11" t="s">
        <v>16</v>
      </c>
      <c r="C376" s="11" t="s">
        <v>119</v>
      </c>
      <c r="D376" s="20" t="s">
        <v>580</v>
      </c>
      <c r="E376" s="12">
        <v>125</v>
      </c>
      <c r="F376" s="12">
        <v>8.3800000000000008</v>
      </c>
      <c r="G376" s="13">
        <f>ROUND(E376*F376,2)</f>
        <v>1047.5</v>
      </c>
    </row>
    <row r="377" spans="1:7" ht="22.5" x14ac:dyDescent="0.25">
      <c r="A377" s="11" t="s">
        <v>581</v>
      </c>
      <c r="B377" s="11" t="s">
        <v>16</v>
      </c>
      <c r="C377" s="11" t="s">
        <v>119</v>
      </c>
      <c r="D377" s="20" t="s">
        <v>582</v>
      </c>
      <c r="E377" s="12">
        <v>20</v>
      </c>
      <c r="F377" s="12">
        <v>12.66</v>
      </c>
      <c r="G377" s="13">
        <f>ROUND(E377*F377,2)</f>
        <v>253.2</v>
      </c>
    </row>
    <row r="378" spans="1:7" ht="22.5" x14ac:dyDescent="0.25">
      <c r="A378" s="11" t="s">
        <v>583</v>
      </c>
      <c r="B378" s="11" t="s">
        <v>16</v>
      </c>
      <c r="C378" s="11" t="s">
        <v>119</v>
      </c>
      <c r="D378" s="20" t="s">
        <v>584</v>
      </c>
      <c r="E378" s="12">
        <v>27</v>
      </c>
      <c r="F378" s="12">
        <v>19</v>
      </c>
      <c r="G378" s="13">
        <f>ROUND(E378*F378,2)</f>
        <v>513</v>
      </c>
    </row>
    <row r="379" spans="1:7" ht="22.5" x14ac:dyDescent="0.25">
      <c r="A379" s="11" t="s">
        <v>585</v>
      </c>
      <c r="B379" s="11" t="s">
        <v>16</v>
      </c>
      <c r="C379" s="11" t="s">
        <v>17</v>
      </c>
      <c r="D379" s="20" t="s">
        <v>586</v>
      </c>
      <c r="E379" s="12">
        <v>11</v>
      </c>
      <c r="F379" s="12">
        <v>53.11</v>
      </c>
      <c r="G379" s="13">
        <f>ROUND(E379*F379,2)</f>
        <v>584.21</v>
      </c>
    </row>
    <row r="380" spans="1:7" x14ac:dyDescent="0.25">
      <c r="A380" s="11" t="s">
        <v>587</v>
      </c>
      <c r="B380" s="11" t="s">
        <v>16</v>
      </c>
      <c r="C380" s="11" t="s">
        <v>17</v>
      </c>
      <c r="D380" s="20" t="s">
        <v>588</v>
      </c>
      <c r="E380" s="12">
        <v>6</v>
      </c>
      <c r="F380" s="12">
        <v>148.1</v>
      </c>
      <c r="G380" s="13">
        <f>ROUND(E380*F380,2)</f>
        <v>888.6</v>
      </c>
    </row>
    <row r="381" spans="1:7" x14ac:dyDescent="0.25">
      <c r="A381" s="11" t="s">
        <v>589</v>
      </c>
      <c r="B381" s="11" t="s">
        <v>16</v>
      </c>
      <c r="C381" s="11" t="s">
        <v>17</v>
      </c>
      <c r="D381" s="20" t="s">
        <v>590</v>
      </c>
      <c r="E381" s="12">
        <v>6</v>
      </c>
      <c r="F381" s="12">
        <v>165.46</v>
      </c>
      <c r="G381" s="13">
        <f>ROUND(E381*F381,2)</f>
        <v>992.76</v>
      </c>
    </row>
    <row r="382" spans="1:7" ht="22.5" x14ac:dyDescent="0.25">
      <c r="A382" s="11" t="s">
        <v>591</v>
      </c>
      <c r="B382" s="11" t="s">
        <v>16</v>
      </c>
      <c r="C382" s="11" t="s">
        <v>17</v>
      </c>
      <c r="D382" s="20" t="s">
        <v>592</v>
      </c>
      <c r="E382" s="12">
        <v>2</v>
      </c>
      <c r="F382" s="12">
        <v>188.95</v>
      </c>
      <c r="G382" s="13">
        <f>ROUND(E382*F382,2)</f>
        <v>377.9</v>
      </c>
    </row>
    <row r="383" spans="1:7" x14ac:dyDescent="0.25">
      <c r="A383" s="11" t="s">
        <v>593</v>
      </c>
      <c r="B383" s="11" t="s">
        <v>16</v>
      </c>
      <c r="C383" s="11" t="s">
        <v>17</v>
      </c>
      <c r="D383" s="20" t="s">
        <v>594</v>
      </c>
      <c r="E383" s="12">
        <v>12</v>
      </c>
      <c r="F383" s="12">
        <v>89.88</v>
      </c>
      <c r="G383" s="13">
        <f>ROUND(E383*F383,2)</f>
        <v>1078.56</v>
      </c>
    </row>
    <row r="384" spans="1:7" x14ac:dyDescent="0.25">
      <c r="A384" s="11" t="s">
        <v>595</v>
      </c>
      <c r="B384" s="11" t="s">
        <v>16</v>
      </c>
      <c r="C384" s="11" t="s">
        <v>17</v>
      </c>
      <c r="D384" s="20" t="s">
        <v>596</v>
      </c>
      <c r="E384" s="12">
        <v>9</v>
      </c>
      <c r="F384" s="12">
        <v>76.599999999999994</v>
      </c>
      <c r="G384" s="13">
        <f>ROUND(E384*F384,2)</f>
        <v>689.4</v>
      </c>
    </row>
    <row r="385" spans="1:7" x14ac:dyDescent="0.25">
      <c r="A385" s="11" t="s">
        <v>597</v>
      </c>
      <c r="B385" s="11" t="s">
        <v>16</v>
      </c>
      <c r="C385" s="11" t="s">
        <v>17</v>
      </c>
      <c r="D385" s="20" t="s">
        <v>598</v>
      </c>
      <c r="E385" s="12">
        <v>1</v>
      </c>
      <c r="F385" s="12">
        <v>301.3</v>
      </c>
      <c r="G385" s="13">
        <f>ROUND(E385*F385,2)</f>
        <v>301.3</v>
      </c>
    </row>
    <row r="386" spans="1:7" ht="22.5" x14ac:dyDescent="0.25">
      <c r="A386" s="11" t="s">
        <v>599</v>
      </c>
      <c r="B386" s="11" t="s">
        <v>16</v>
      </c>
      <c r="C386" s="11" t="s">
        <v>17</v>
      </c>
      <c r="D386" s="20" t="s">
        <v>600</v>
      </c>
      <c r="E386" s="12">
        <v>1</v>
      </c>
      <c r="F386" s="12">
        <v>1480.96</v>
      </c>
      <c r="G386" s="13">
        <f>ROUND(E386*F386,2)</f>
        <v>1480.96</v>
      </c>
    </row>
    <row r="387" spans="1:7" x14ac:dyDescent="0.25">
      <c r="A387" s="11" t="s">
        <v>601</v>
      </c>
      <c r="B387" s="11" t="s">
        <v>16</v>
      </c>
      <c r="C387" s="11" t="s">
        <v>17</v>
      </c>
      <c r="D387" s="20" t="s">
        <v>602</v>
      </c>
      <c r="E387" s="12">
        <v>1</v>
      </c>
      <c r="F387" s="12">
        <v>388.11</v>
      </c>
      <c r="G387" s="13">
        <f>ROUND(E387*F387,2)</f>
        <v>388.11</v>
      </c>
    </row>
    <row r="388" spans="1:7" x14ac:dyDescent="0.25">
      <c r="A388" s="14"/>
      <c r="B388" s="14"/>
      <c r="C388" s="14"/>
      <c r="D388" s="21" t="s">
        <v>603</v>
      </c>
      <c r="E388" s="12">
        <v>1</v>
      </c>
      <c r="F388" s="9">
        <f>SUM(G367:G387)</f>
        <v>21077.110000000004</v>
      </c>
      <c r="G388" s="9">
        <f>ROUND(F388*E388,2)</f>
        <v>21077.11</v>
      </c>
    </row>
    <row r="389" spans="1:7" ht="0.95" customHeight="1" x14ac:dyDescent="0.25">
      <c r="A389" s="15"/>
      <c r="B389" s="15"/>
      <c r="C389" s="15"/>
      <c r="D389" s="22"/>
      <c r="E389" s="15"/>
      <c r="F389" s="15"/>
      <c r="G389" s="15"/>
    </row>
    <row r="390" spans="1:7" x14ac:dyDescent="0.25">
      <c r="A390" s="10" t="s">
        <v>604</v>
      </c>
      <c r="B390" s="10" t="s">
        <v>11</v>
      </c>
      <c r="C390" s="10" t="s">
        <v>0</v>
      </c>
      <c r="D390" s="19" t="s">
        <v>605</v>
      </c>
      <c r="E390" s="9">
        <f>E396</f>
        <v>1</v>
      </c>
      <c r="F390" s="9">
        <f>F396</f>
        <v>3331.31</v>
      </c>
      <c r="G390" s="9">
        <f>G396</f>
        <v>3331.31</v>
      </c>
    </row>
    <row r="391" spans="1:7" x14ac:dyDescent="0.25">
      <c r="A391" s="11" t="s">
        <v>606</v>
      </c>
      <c r="B391" s="11" t="s">
        <v>16</v>
      </c>
      <c r="C391" s="11" t="s">
        <v>119</v>
      </c>
      <c r="D391" s="20" t="s">
        <v>607</v>
      </c>
      <c r="E391" s="12">
        <v>6.9</v>
      </c>
      <c r="F391" s="12">
        <v>35.24</v>
      </c>
      <c r="G391" s="13">
        <f>ROUND(E391*F391,2)</f>
        <v>243.16</v>
      </c>
    </row>
    <row r="392" spans="1:7" x14ac:dyDescent="0.25">
      <c r="A392" s="11" t="s">
        <v>608</v>
      </c>
      <c r="B392" s="11" t="s">
        <v>16</v>
      </c>
      <c r="C392" s="11" t="s">
        <v>119</v>
      </c>
      <c r="D392" s="20" t="s">
        <v>609</v>
      </c>
      <c r="E392" s="12">
        <v>4</v>
      </c>
      <c r="F392" s="12">
        <v>31.66</v>
      </c>
      <c r="G392" s="13">
        <f>ROUND(E392*F392,2)</f>
        <v>126.64</v>
      </c>
    </row>
    <row r="393" spans="1:7" x14ac:dyDescent="0.25">
      <c r="A393" s="11" t="s">
        <v>610</v>
      </c>
      <c r="B393" s="11" t="s">
        <v>16</v>
      </c>
      <c r="C393" s="11" t="s">
        <v>119</v>
      </c>
      <c r="D393" s="20" t="s">
        <v>611</v>
      </c>
      <c r="E393" s="12">
        <v>17</v>
      </c>
      <c r="F393" s="12">
        <v>27.07</v>
      </c>
      <c r="G393" s="13">
        <f>ROUND(E393*F393,2)</f>
        <v>460.19</v>
      </c>
    </row>
    <row r="394" spans="1:7" x14ac:dyDescent="0.25">
      <c r="A394" s="11" t="s">
        <v>612</v>
      </c>
      <c r="B394" s="11" t="s">
        <v>16</v>
      </c>
      <c r="C394" s="11" t="s">
        <v>119</v>
      </c>
      <c r="D394" s="20" t="s">
        <v>613</v>
      </c>
      <c r="E394" s="12">
        <v>91</v>
      </c>
      <c r="F394" s="12">
        <v>22.27</v>
      </c>
      <c r="G394" s="13">
        <f>ROUND(E394*F394,2)</f>
        <v>2026.57</v>
      </c>
    </row>
    <row r="395" spans="1:7" x14ac:dyDescent="0.25">
      <c r="A395" s="11" t="s">
        <v>614</v>
      </c>
      <c r="B395" s="11" t="s">
        <v>16</v>
      </c>
      <c r="C395" s="11" t="s">
        <v>119</v>
      </c>
      <c r="D395" s="20" t="s">
        <v>615</v>
      </c>
      <c r="E395" s="12">
        <v>75</v>
      </c>
      <c r="F395" s="12">
        <v>6.33</v>
      </c>
      <c r="G395" s="13">
        <f>ROUND(E395*F395,2)</f>
        <v>474.75</v>
      </c>
    </row>
    <row r="396" spans="1:7" x14ac:dyDescent="0.25">
      <c r="A396" s="14"/>
      <c r="B396" s="14"/>
      <c r="C396" s="14"/>
      <c r="D396" s="21" t="s">
        <v>616</v>
      </c>
      <c r="E396" s="12">
        <v>1</v>
      </c>
      <c r="F396" s="9">
        <f>SUM(G391:G395)</f>
        <v>3331.31</v>
      </c>
      <c r="G396" s="9">
        <f>ROUND(F396*E396,2)</f>
        <v>3331.31</v>
      </c>
    </row>
    <row r="397" spans="1:7" ht="0.95" customHeight="1" x14ac:dyDescent="0.25">
      <c r="A397" s="15"/>
      <c r="B397" s="15"/>
      <c r="C397" s="15"/>
      <c r="D397" s="22"/>
      <c r="E397" s="15"/>
      <c r="F397" s="15"/>
      <c r="G397" s="15"/>
    </row>
    <row r="398" spans="1:7" x14ac:dyDescent="0.25">
      <c r="A398" s="10" t="s">
        <v>617</v>
      </c>
      <c r="B398" s="10" t="s">
        <v>11</v>
      </c>
      <c r="C398" s="10" t="s">
        <v>0</v>
      </c>
      <c r="D398" s="19" t="s">
        <v>618</v>
      </c>
      <c r="E398" s="9">
        <f>E400</f>
        <v>1</v>
      </c>
      <c r="F398" s="9">
        <f>F400</f>
        <v>760.91</v>
      </c>
      <c r="G398" s="9">
        <f>G400</f>
        <v>760.91</v>
      </c>
    </row>
    <row r="399" spans="1:7" x14ac:dyDescent="0.25">
      <c r="A399" s="11" t="s">
        <v>619</v>
      </c>
      <c r="B399" s="11" t="s">
        <v>16</v>
      </c>
      <c r="C399" s="11" t="s">
        <v>17</v>
      </c>
      <c r="D399" s="20" t="s">
        <v>620</v>
      </c>
      <c r="E399" s="12">
        <v>1</v>
      </c>
      <c r="F399" s="12">
        <v>760.91</v>
      </c>
      <c r="G399" s="13">
        <f>ROUND(E399*F399,2)</f>
        <v>760.91</v>
      </c>
    </row>
    <row r="400" spans="1:7" x14ac:dyDescent="0.25">
      <c r="A400" s="14"/>
      <c r="B400" s="14"/>
      <c r="C400" s="14"/>
      <c r="D400" s="21" t="s">
        <v>621</v>
      </c>
      <c r="E400" s="12">
        <v>1</v>
      </c>
      <c r="F400" s="9">
        <f>G399</f>
        <v>760.91</v>
      </c>
      <c r="G400" s="9">
        <f>ROUND(F400*E400,2)</f>
        <v>760.91</v>
      </c>
    </row>
    <row r="401" spans="1:7" ht="0.95" customHeight="1" x14ac:dyDescent="0.25">
      <c r="A401" s="15"/>
      <c r="B401" s="15"/>
      <c r="C401" s="15"/>
      <c r="D401" s="22"/>
      <c r="E401" s="15"/>
      <c r="F401" s="15"/>
      <c r="G401" s="15"/>
    </row>
    <row r="402" spans="1:7" x14ac:dyDescent="0.25">
      <c r="A402" s="10" t="s">
        <v>622</v>
      </c>
      <c r="B402" s="10" t="s">
        <v>11</v>
      </c>
      <c r="C402" s="10" t="s">
        <v>0</v>
      </c>
      <c r="D402" s="19" t="s">
        <v>623</v>
      </c>
      <c r="E402" s="9">
        <f>E404</f>
        <v>1</v>
      </c>
      <c r="F402" s="9">
        <f>F404</f>
        <v>291.08999999999997</v>
      </c>
      <c r="G402" s="9">
        <f>G404</f>
        <v>291.08999999999997</v>
      </c>
    </row>
    <row r="403" spans="1:7" x14ac:dyDescent="0.25">
      <c r="A403" s="11" t="s">
        <v>624</v>
      </c>
      <c r="B403" s="11" t="s">
        <v>16</v>
      </c>
      <c r="C403" s="11" t="s">
        <v>17</v>
      </c>
      <c r="D403" s="20" t="s">
        <v>625</v>
      </c>
      <c r="E403" s="12">
        <v>1</v>
      </c>
      <c r="F403" s="12">
        <v>291.08999999999997</v>
      </c>
      <c r="G403" s="13">
        <f>ROUND(E403*F403,2)</f>
        <v>291.08999999999997</v>
      </c>
    </row>
    <row r="404" spans="1:7" x14ac:dyDescent="0.25">
      <c r="A404" s="14"/>
      <c r="B404" s="14"/>
      <c r="C404" s="14"/>
      <c r="D404" s="21" t="s">
        <v>626</v>
      </c>
      <c r="E404" s="12">
        <v>1</v>
      </c>
      <c r="F404" s="9">
        <f>G403</f>
        <v>291.08999999999997</v>
      </c>
      <c r="G404" s="9">
        <f>ROUND(F404*E404,2)</f>
        <v>291.08999999999997</v>
      </c>
    </row>
    <row r="405" spans="1:7" ht="0.95" customHeight="1" x14ac:dyDescent="0.25">
      <c r="A405" s="15"/>
      <c r="B405" s="15"/>
      <c r="C405" s="15"/>
      <c r="D405" s="22"/>
      <c r="E405" s="15"/>
      <c r="F405" s="15"/>
      <c r="G405" s="15"/>
    </row>
    <row r="406" spans="1:7" x14ac:dyDescent="0.25">
      <c r="A406" s="10" t="s">
        <v>627</v>
      </c>
      <c r="B406" s="10" t="s">
        <v>11</v>
      </c>
      <c r="C406" s="10" t="s">
        <v>0</v>
      </c>
      <c r="D406" s="19" t="s">
        <v>628</v>
      </c>
      <c r="E406" s="9">
        <f>E411</f>
        <v>1</v>
      </c>
      <c r="F406" s="9">
        <f>F411</f>
        <v>1562.69</v>
      </c>
      <c r="G406" s="9">
        <f>G411</f>
        <v>1562.69</v>
      </c>
    </row>
    <row r="407" spans="1:7" x14ac:dyDescent="0.25">
      <c r="A407" s="11" t="s">
        <v>629</v>
      </c>
      <c r="B407" s="11" t="s">
        <v>16</v>
      </c>
      <c r="C407" s="11" t="s">
        <v>17</v>
      </c>
      <c r="D407" s="20" t="s">
        <v>630</v>
      </c>
      <c r="E407" s="12">
        <v>4</v>
      </c>
      <c r="F407" s="12">
        <v>86.82</v>
      </c>
      <c r="G407" s="13">
        <f>ROUND(E407*F407,2)</f>
        <v>347.28</v>
      </c>
    </row>
    <row r="408" spans="1:7" x14ac:dyDescent="0.25">
      <c r="A408" s="11" t="s">
        <v>631</v>
      </c>
      <c r="B408" s="11" t="s">
        <v>16</v>
      </c>
      <c r="C408" s="11" t="s">
        <v>17</v>
      </c>
      <c r="D408" s="20" t="s">
        <v>632</v>
      </c>
      <c r="E408" s="12">
        <v>1</v>
      </c>
      <c r="F408" s="12">
        <v>628.13</v>
      </c>
      <c r="G408" s="13">
        <f>ROUND(E408*F408,2)</f>
        <v>628.13</v>
      </c>
    </row>
    <row r="409" spans="1:7" x14ac:dyDescent="0.25">
      <c r="A409" s="11" t="s">
        <v>633</v>
      </c>
      <c r="B409" s="11" t="s">
        <v>16</v>
      </c>
      <c r="C409" s="11" t="s">
        <v>17</v>
      </c>
      <c r="D409" s="20" t="s">
        <v>634</v>
      </c>
      <c r="E409" s="12">
        <v>1</v>
      </c>
      <c r="F409" s="12">
        <v>428.97</v>
      </c>
      <c r="G409" s="13">
        <f>ROUND(E409*F409,2)</f>
        <v>428.97</v>
      </c>
    </row>
    <row r="410" spans="1:7" x14ac:dyDescent="0.25">
      <c r="A410" s="11" t="s">
        <v>635</v>
      </c>
      <c r="B410" s="11" t="s">
        <v>16</v>
      </c>
      <c r="C410" s="11" t="s">
        <v>17</v>
      </c>
      <c r="D410" s="20" t="s">
        <v>636</v>
      </c>
      <c r="E410" s="12">
        <v>1</v>
      </c>
      <c r="F410" s="12">
        <v>158.31</v>
      </c>
      <c r="G410" s="13">
        <f>ROUND(E410*F410,2)</f>
        <v>158.31</v>
      </c>
    </row>
    <row r="411" spans="1:7" x14ac:dyDescent="0.25">
      <c r="A411" s="14"/>
      <c r="B411" s="14"/>
      <c r="C411" s="14"/>
      <c r="D411" s="21" t="s">
        <v>637</v>
      </c>
      <c r="E411" s="12">
        <v>1</v>
      </c>
      <c r="F411" s="9">
        <f>SUM(G407:G410)</f>
        <v>1562.69</v>
      </c>
      <c r="G411" s="9">
        <f>ROUND(F411*E411,2)</f>
        <v>1562.69</v>
      </c>
    </row>
    <row r="412" spans="1:7" ht="0.95" customHeight="1" x14ac:dyDescent="0.25">
      <c r="A412" s="15"/>
      <c r="B412" s="15"/>
      <c r="C412" s="15"/>
      <c r="D412" s="22"/>
      <c r="E412" s="15"/>
      <c r="F412" s="15"/>
      <c r="G412" s="15"/>
    </row>
    <row r="413" spans="1:7" x14ac:dyDescent="0.25">
      <c r="A413" s="14"/>
      <c r="B413" s="14"/>
      <c r="C413" s="14"/>
      <c r="D413" s="21" t="s">
        <v>638</v>
      </c>
      <c r="E413" s="12">
        <v>1</v>
      </c>
      <c r="F413" s="9">
        <f>G364+G388+G396+G400+G404+G411</f>
        <v>41720.76</v>
      </c>
      <c r="G413" s="9">
        <f>ROUND(F413*E413,2)</f>
        <v>41720.76</v>
      </c>
    </row>
    <row r="414" spans="1:7" ht="0.95" customHeight="1" x14ac:dyDescent="0.25">
      <c r="A414" s="15"/>
      <c r="B414" s="15"/>
      <c r="C414" s="15"/>
      <c r="D414" s="22"/>
      <c r="E414" s="15"/>
      <c r="F414" s="15"/>
      <c r="G414" s="15"/>
    </row>
    <row r="415" spans="1:7" x14ac:dyDescent="0.25">
      <c r="A415" s="10" t="s">
        <v>639</v>
      </c>
      <c r="B415" s="10" t="s">
        <v>11</v>
      </c>
      <c r="C415" s="10" t="s">
        <v>0</v>
      </c>
      <c r="D415" s="19" t="s">
        <v>640</v>
      </c>
      <c r="E415" s="9">
        <f>E446</f>
        <v>1</v>
      </c>
      <c r="F415" s="9">
        <f>F446</f>
        <v>2346.5100000000002</v>
      </c>
      <c r="G415" s="9">
        <f>G446</f>
        <v>2346.5100000000002</v>
      </c>
    </row>
    <row r="416" spans="1:7" x14ac:dyDescent="0.25">
      <c r="A416" s="10" t="s">
        <v>641</v>
      </c>
      <c r="B416" s="10" t="s">
        <v>11</v>
      </c>
      <c r="C416" s="10" t="s">
        <v>0</v>
      </c>
      <c r="D416" s="19" t="s">
        <v>533</v>
      </c>
      <c r="E416" s="9">
        <f>E423</f>
        <v>1</v>
      </c>
      <c r="F416" s="9">
        <f>F423</f>
        <v>505.56</v>
      </c>
      <c r="G416" s="9">
        <f>G423</f>
        <v>505.56</v>
      </c>
    </row>
    <row r="417" spans="1:7" ht="22.5" x14ac:dyDescent="0.25">
      <c r="A417" s="11" t="s">
        <v>642</v>
      </c>
      <c r="B417" s="11" t="s">
        <v>16</v>
      </c>
      <c r="C417" s="11" t="s">
        <v>17</v>
      </c>
      <c r="D417" s="20" t="s">
        <v>643</v>
      </c>
      <c r="E417" s="12">
        <v>0</v>
      </c>
      <c r="F417" s="12">
        <v>0</v>
      </c>
      <c r="G417" s="13">
        <f>ROUND(E417*F417,2)</f>
        <v>0</v>
      </c>
    </row>
    <row r="418" spans="1:7" ht="22.5" x14ac:dyDescent="0.25">
      <c r="A418" s="11" t="s">
        <v>644</v>
      </c>
      <c r="B418" s="11" t="s">
        <v>16</v>
      </c>
      <c r="C418" s="11" t="s">
        <v>17</v>
      </c>
      <c r="D418" s="20" t="s">
        <v>645</v>
      </c>
      <c r="E418" s="12">
        <v>0</v>
      </c>
      <c r="F418" s="12">
        <v>0</v>
      </c>
      <c r="G418" s="13">
        <f>ROUND(E418*F418,2)</f>
        <v>0</v>
      </c>
    </row>
    <row r="419" spans="1:7" x14ac:dyDescent="0.25">
      <c r="A419" s="11" t="s">
        <v>646</v>
      </c>
      <c r="B419" s="11" t="s">
        <v>16</v>
      </c>
      <c r="C419" s="11" t="s">
        <v>17</v>
      </c>
      <c r="D419" s="20" t="s">
        <v>647</v>
      </c>
      <c r="E419" s="12">
        <v>6</v>
      </c>
      <c r="F419" s="12">
        <v>45.45</v>
      </c>
      <c r="G419" s="13">
        <f>ROUND(E419*F419,2)</f>
        <v>272.7</v>
      </c>
    </row>
    <row r="420" spans="1:7" x14ac:dyDescent="0.25">
      <c r="A420" s="11" t="s">
        <v>648</v>
      </c>
      <c r="B420" s="11" t="s">
        <v>16</v>
      </c>
      <c r="C420" s="11" t="s">
        <v>17</v>
      </c>
      <c r="D420" s="20" t="s">
        <v>649</v>
      </c>
      <c r="E420" s="12">
        <v>6</v>
      </c>
      <c r="F420" s="12">
        <v>38.81</v>
      </c>
      <c r="G420" s="13">
        <f>ROUND(E420*F420,2)</f>
        <v>232.86</v>
      </c>
    </row>
    <row r="421" spans="1:7" ht="22.5" x14ac:dyDescent="0.25">
      <c r="A421" s="11" t="s">
        <v>650</v>
      </c>
      <c r="B421" s="11" t="s">
        <v>16</v>
      </c>
      <c r="C421" s="11" t="s">
        <v>17</v>
      </c>
      <c r="D421" s="20" t="s">
        <v>651</v>
      </c>
      <c r="E421" s="12">
        <v>0</v>
      </c>
      <c r="F421" s="12">
        <v>0</v>
      </c>
      <c r="G421" s="13">
        <f>ROUND(E421*F421,2)</f>
        <v>0</v>
      </c>
    </row>
    <row r="422" spans="1:7" ht="22.5" x14ac:dyDescent="0.25">
      <c r="A422" s="11" t="s">
        <v>652</v>
      </c>
      <c r="B422" s="11" t="s">
        <v>16</v>
      </c>
      <c r="C422" s="11" t="s">
        <v>17</v>
      </c>
      <c r="D422" s="20" t="s">
        <v>653</v>
      </c>
      <c r="E422" s="12">
        <v>0</v>
      </c>
      <c r="F422" s="12">
        <v>0</v>
      </c>
      <c r="G422" s="13">
        <f>ROUND(E422*F422,2)</f>
        <v>0</v>
      </c>
    </row>
    <row r="423" spans="1:7" x14ac:dyDescent="0.25">
      <c r="A423" s="14"/>
      <c r="B423" s="14"/>
      <c r="C423" s="14"/>
      <c r="D423" s="21" t="s">
        <v>654</v>
      </c>
      <c r="E423" s="12">
        <v>1</v>
      </c>
      <c r="F423" s="9">
        <f>SUM(G417:G422)</f>
        <v>505.56</v>
      </c>
      <c r="G423" s="9">
        <f>ROUND(F423*E423,2)</f>
        <v>505.56</v>
      </c>
    </row>
    <row r="424" spans="1:7" ht="0.95" customHeight="1" x14ac:dyDescent="0.25">
      <c r="A424" s="15"/>
      <c r="B424" s="15"/>
      <c r="C424" s="15"/>
      <c r="D424" s="22"/>
      <c r="E424" s="15"/>
      <c r="F424" s="15"/>
      <c r="G424" s="15"/>
    </row>
    <row r="425" spans="1:7" x14ac:dyDescent="0.25">
      <c r="A425" s="10" t="s">
        <v>655</v>
      </c>
      <c r="B425" s="10" t="s">
        <v>11</v>
      </c>
      <c r="C425" s="10" t="s">
        <v>0</v>
      </c>
      <c r="D425" s="19" t="s">
        <v>560</v>
      </c>
      <c r="E425" s="9">
        <f>E430</f>
        <v>1</v>
      </c>
      <c r="F425" s="9">
        <f>F430</f>
        <v>0</v>
      </c>
      <c r="G425" s="9">
        <f>G430</f>
        <v>0</v>
      </c>
    </row>
    <row r="426" spans="1:7" ht="22.5" x14ac:dyDescent="0.25">
      <c r="A426" s="11" t="s">
        <v>656</v>
      </c>
      <c r="B426" s="11" t="s">
        <v>16</v>
      </c>
      <c r="C426" s="11" t="s">
        <v>119</v>
      </c>
      <c r="D426" s="20" t="s">
        <v>657</v>
      </c>
      <c r="E426" s="12">
        <v>0</v>
      </c>
      <c r="F426" s="12">
        <v>0</v>
      </c>
      <c r="G426" s="13">
        <f>ROUND(E426*F426,2)</f>
        <v>0</v>
      </c>
    </row>
    <row r="427" spans="1:7" ht="22.5" x14ac:dyDescent="0.25">
      <c r="A427" s="11" t="s">
        <v>658</v>
      </c>
      <c r="B427" s="11" t="s">
        <v>16</v>
      </c>
      <c r="C427" s="11" t="s">
        <v>119</v>
      </c>
      <c r="D427" s="20" t="s">
        <v>659</v>
      </c>
      <c r="E427" s="12">
        <v>0</v>
      </c>
      <c r="F427" s="12">
        <v>0</v>
      </c>
      <c r="G427" s="13">
        <f>ROUND(E427*F427,2)</f>
        <v>0</v>
      </c>
    </row>
    <row r="428" spans="1:7" ht="22.5" x14ac:dyDescent="0.25">
      <c r="A428" s="11" t="s">
        <v>660</v>
      </c>
      <c r="B428" s="11" t="s">
        <v>16</v>
      </c>
      <c r="C428" s="11" t="s">
        <v>119</v>
      </c>
      <c r="D428" s="20" t="s">
        <v>661</v>
      </c>
      <c r="E428" s="12">
        <v>0</v>
      </c>
      <c r="F428" s="12">
        <v>0</v>
      </c>
      <c r="G428" s="13">
        <f>ROUND(E428*F428,2)</f>
        <v>0</v>
      </c>
    </row>
    <row r="429" spans="1:7" ht="22.5" x14ac:dyDescent="0.25">
      <c r="A429" s="11" t="s">
        <v>662</v>
      </c>
      <c r="B429" s="11" t="s">
        <v>16</v>
      </c>
      <c r="C429" s="11" t="s">
        <v>17</v>
      </c>
      <c r="D429" s="20" t="s">
        <v>663</v>
      </c>
      <c r="E429" s="12">
        <v>0</v>
      </c>
      <c r="F429" s="12">
        <v>0</v>
      </c>
      <c r="G429" s="13">
        <f>ROUND(E429*F429,2)</f>
        <v>0</v>
      </c>
    </row>
    <row r="430" spans="1:7" x14ac:dyDescent="0.25">
      <c r="A430" s="14"/>
      <c r="B430" s="14"/>
      <c r="C430" s="14"/>
      <c r="D430" s="21" t="s">
        <v>664</v>
      </c>
      <c r="E430" s="12">
        <v>1</v>
      </c>
      <c r="F430" s="9">
        <f>SUM(G426:G429)</f>
        <v>0</v>
      </c>
      <c r="G430" s="9">
        <f>ROUND(F430*E430,2)</f>
        <v>0</v>
      </c>
    </row>
    <row r="431" spans="1:7" ht="0.95" customHeight="1" x14ac:dyDescent="0.25">
      <c r="A431" s="15"/>
      <c r="B431" s="15"/>
      <c r="C431" s="15"/>
      <c r="D431" s="22"/>
      <c r="E431" s="15"/>
      <c r="F431" s="15"/>
      <c r="G431" s="15"/>
    </row>
    <row r="432" spans="1:7" x14ac:dyDescent="0.25">
      <c r="A432" s="10" t="s">
        <v>665</v>
      </c>
      <c r="B432" s="10" t="s">
        <v>11</v>
      </c>
      <c r="C432" s="10" t="s">
        <v>0</v>
      </c>
      <c r="D432" s="19" t="s">
        <v>605</v>
      </c>
      <c r="E432" s="9">
        <f>E436</f>
        <v>1</v>
      </c>
      <c r="F432" s="9">
        <f>F436</f>
        <v>165.93</v>
      </c>
      <c r="G432" s="9">
        <f>G436</f>
        <v>165.93</v>
      </c>
    </row>
    <row r="433" spans="1:7" x14ac:dyDescent="0.25">
      <c r="A433" s="11" t="s">
        <v>666</v>
      </c>
      <c r="B433" s="11" t="s">
        <v>16</v>
      </c>
      <c r="C433" s="11" t="s">
        <v>119</v>
      </c>
      <c r="D433" s="20" t="s">
        <v>667</v>
      </c>
      <c r="E433" s="12">
        <v>0</v>
      </c>
      <c r="F433" s="12">
        <v>0</v>
      </c>
      <c r="G433" s="13">
        <f>ROUND(E433*F433,2)</f>
        <v>0</v>
      </c>
    </row>
    <row r="434" spans="1:7" x14ac:dyDescent="0.25">
      <c r="A434" s="11" t="s">
        <v>668</v>
      </c>
      <c r="B434" s="11" t="s">
        <v>16</v>
      </c>
      <c r="C434" s="11" t="s">
        <v>119</v>
      </c>
      <c r="D434" s="20" t="s">
        <v>669</v>
      </c>
      <c r="E434" s="12">
        <v>0</v>
      </c>
      <c r="F434" s="12">
        <v>0</v>
      </c>
      <c r="G434" s="13">
        <f>ROUND(E434*F434,2)</f>
        <v>0</v>
      </c>
    </row>
    <row r="435" spans="1:7" x14ac:dyDescent="0.25">
      <c r="A435" s="11" t="s">
        <v>670</v>
      </c>
      <c r="B435" s="11" t="s">
        <v>16</v>
      </c>
      <c r="C435" s="11" t="s">
        <v>119</v>
      </c>
      <c r="D435" s="20" t="s">
        <v>671</v>
      </c>
      <c r="E435" s="12">
        <v>5.7</v>
      </c>
      <c r="F435" s="12">
        <v>29.11</v>
      </c>
      <c r="G435" s="13">
        <f>ROUND(E435*F435,2)</f>
        <v>165.93</v>
      </c>
    </row>
    <row r="436" spans="1:7" x14ac:dyDescent="0.25">
      <c r="A436" s="14"/>
      <c r="B436" s="14"/>
      <c r="C436" s="14"/>
      <c r="D436" s="21" t="s">
        <v>672</v>
      </c>
      <c r="E436" s="12">
        <v>1</v>
      </c>
      <c r="F436" s="9">
        <f>SUM(G433:G435)</f>
        <v>165.93</v>
      </c>
      <c r="G436" s="9">
        <f>ROUND(F436*E436,2)</f>
        <v>165.93</v>
      </c>
    </row>
    <row r="437" spans="1:7" ht="0.95" customHeight="1" x14ac:dyDescent="0.25">
      <c r="A437" s="15"/>
      <c r="B437" s="15"/>
      <c r="C437" s="15"/>
      <c r="D437" s="22"/>
      <c r="E437" s="15"/>
      <c r="F437" s="15"/>
      <c r="G437" s="15"/>
    </row>
    <row r="438" spans="1:7" x14ac:dyDescent="0.25">
      <c r="A438" s="10" t="s">
        <v>673</v>
      </c>
      <c r="B438" s="10" t="s">
        <v>11</v>
      </c>
      <c r="C438" s="10" t="s">
        <v>0</v>
      </c>
      <c r="D438" s="19" t="s">
        <v>618</v>
      </c>
      <c r="E438" s="9">
        <f>E440</f>
        <v>1</v>
      </c>
      <c r="F438" s="9">
        <f>F440</f>
        <v>0</v>
      </c>
      <c r="G438" s="9">
        <f>G440</f>
        <v>0</v>
      </c>
    </row>
    <row r="439" spans="1:7" ht="22.5" x14ac:dyDescent="0.25">
      <c r="A439" s="11" t="s">
        <v>674</v>
      </c>
      <c r="B439" s="11" t="s">
        <v>16</v>
      </c>
      <c r="C439" s="11" t="s">
        <v>17</v>
      </c>
      <c r="D439" s="20" t="s">
        <v>675</v>
      </c>
      <c r="E439" s="12">
        <v>0</v>
      </c>
      <c r="F439" s="12">
        <v>0</v>
      </c>
      <c r="G439" s="13">
        <f>ROUND(E439*F439,2)</f>
        <v>0</v>
      </c>
    </row>
    <row r="440" spans="1:7" x14ac:dyDescent="0.25">
      <c r="A440" s="14"/>
      <c r="B440" s="14"/>
      <c r="C440" s="14"/>
      <c r="D440" s="21" t="s">
        <v>676</v>
      </c>
      <c r="E440" s="12">
        <v>1</v>
      </c>
      <c r="F440" s="9">
        <f>G439</f>
        <v>0</v>
      </c>
      <c r="G440" s="9">
        <f>ROUND(F440*E440,2)</f>
        <v>0</v>
      </c>
    </row>
    <row r="441" spans="1:7" ht="0.95" customHeight="1" x14ac:dyDescent="0.25">
      <c r="A441" s="15"/>
      <c r="B441" s="15"/>
      <c r="C441" s="15"/>
      <c r="D441" s="22"/>
      <c r="E441" s="15"/>
      <c r="F441" s="15"/>
      <c r="G441" s="15"/>
    </row>
    <row r="442" spans="1:7" x14ac:dyDescent="0.25">
      <c r="A442" s="10" t="s">
        <v>677</v>
      </c>
      <c r="B442" s="10" t="s">
        <v>11</v>
      </c>
      <c r="C442" s="10" t="s">
        <v>0</v>
      </c>
      <c r="D442" s="19" t="s">
        <v>678</v>
      </c>
      <c r="E442" s="9">
        <f>E444</f>
        <v>1</v>
      </c>
      <c r="F442" s="9">
        <f>F444</f>
        <v>1675.02</v>
      </c>
      <c r="G442" s="9">
        <f>G444</f>
        <v>1675.02</v>
      </c>
    </row>
    <row r="443" spans="1:7" x14ac:dyDescent="0.25">
      <c r="A443" s="11" t="s">
        <v>679</v>
      </c>
      <c r="B443" s="11" t="s">
        <v>16</v>
      </c>
      <c r="C443" s="11" t="s">
        <v>17</v>
      </c>
      <c r="D443" s="20" t="s">
        <v>680</v>
      </c>
      <c r="E443" s="12">
        <v>1</v>
      </c>
      <c r="F443" s="12">
        <v>1675.02</v>
      </c>
      <c r="G443" s="13">
        <f>ROUND(E443*F443,2)</f>
        <v>1675.02</v>
      </c>
    </row>
    <row r="444" spans="1:7" x14ac:dyDescent="0.25">
      <c r="A444" s="14"/>
      <c r="B444" s="14"/>
      <c r="C444" s="14"/>
      <c r="D444" s="21" t="s">
        <v>681</v>
      </c>
      <c r="E444" s="12">
        <v>1</v>
      </c>
      <c r="F444" s="9">
        <f>G443</f>
        <v>1675.02</v>
      </c>
      <c r="G444" s="9">
        <f>ROUND(F444*E444,2)</f>
        <v>1675.02</v>
      </c>
    </row>
    <row r="445" spans="1:7" ht="0.95" customHeight="1" x14ac:dyDescent="0.25">
      <c r="A445" s="15"/>
      <c r="B445" s="15"/>
      <c r="C445" s="15"/>
      <c r="D445" s="22"/>
      <c r="E445" s="15"/>
      <c r="F445" s="15"/>
      <c r="G445" s="15"/>
    </row>
    <row r="446" spans="1:7" x14ac:dyDescent="0.25">
      <c r="A446" s="14"/>
      <c r="B446" s="14"/>
      <c r="C446" s="14"/>
      <c r="D446" s="21" t="s">
        <v>682</v>
      </c>
      <c r="E446" s="12">
        <v>1</v>
      </c>
      <c r="F446" s="9">
        <f>G423+G430+G436+G440+G444</f>
        <v>2346.5100000000002</v>
      </c>
      <c r="G446" s="9">
        <f>ROUND(F446*E446,2)</f>
        <v>2346.5100000000002</v>
      </c>
    </row>
    <row r="447" spans="1:7" ht="0.95" customHeight="1" x14ac:dyDescent="0.25">
      <c r="A447" s="15"/>
      <c r="B447" s="15"/>
      <c r="C447" s="15"/>
      <c r="D447" s="22"/>
      <c r="E447" s="15"/>
      <c r="F447" s="15"/>
      <c r="G447" s="15"/>
    </row>
    <row r="448" spans="1:7" x14ac:dyDescent="0.25">
      <c r="A448" s="10" t="s">
        <v>683</v>
      </c>
      <c r="B448" s="10" t="s">
        <v>11</v>
      </c>
      <c r="C448" s="10" t="s">
        <v>0</v>
      </c>
      <c r="D448" s="19" t="s">
        <v>684</v>
      </c>
      <c r="E448" s="9">
        <f>E481</f>
        <v>1</v>
      </c>
      <c r="F448" s="9">
        <f>F481</f>
        <v>15105.79</v>
      </c>
      <c r="G448" s="9">
        <f>G481</f>
        <v>15105.79</v>
      </c>
    </row>
    <row r="449" spans="1:7" x14ac:dyDescent="0.25">
      <c r="A449" s="10" t="s">
        <v>685</v>
      </c>
      <c r="B449" s="10" t="s">
        <v>11</v>
      </c>
      <c r="C449" s="10" t="s">
        <v>0</v>
      </c>
      <c r="D449" s="19" t="s">
        <v>686</v>
      </c>
      <c r="E449" s="9">
        <f>E459</f>
        <v>1</v>
      </c>
      <c r="F449" s="9">
        <f>F459</f>
        <v>2910.86</v>
      </c>
      <c r="G449" s="9">
        <f>G459</f>
        <v>2910.86</v>
      </c>
    </row>
    <row r="450" spans="1:7" ht="22.5" x14ac:dyDescent="0.25">
      <c r="A450" s="11" t="s">
        <v>687</v>
      </c>
      <c r="B450" s="11" t="s">
        <v>16</v>
      </c>
      <c r="C450" s="11" t="s">
        <v>17</v>
      </c>
      <c r="D450" s="20" t="s">
        <v>688</v>
      </c>
      <c r="E450" s="12">
        <v>0</v>
      </c>
      <c r="F450" s="12">
        <v>0</v>
      </c>
      <c r="G450" s="13">
        <f>ROUND(E450*F450,2)</f>
        <v>0</v>
      </c>
    </row>
    <row r="451" spans="1:7" x14ac:dyDescent="0.25">
      <c r="A451" s="11" t="s">
        <v>689</v>
      </c>
      <c r="B451" s="11" t="s">
        <v>16</v>
      </c>
      <c r="C451" s="11" t="s">
        <v>17</v>
      </c>
      <c r="D451" s="20" t="s">
        <v>690</v>
      </c>
      <c r="E451" s="12">
        <v>0</v>
      </c>
      <c r="F451" s="12">
        <v>0</v>
      </c>
      <c r="G451" s="13">
        <f>ROUND(E451*F451,2)</f>
        <v>0</v>
      </c>
    </row>
    <row r="452" spans="1:7" x14ac:dyDescent="0.25">
      <c r="A452" s="11" t="s">
        <v>691</v>
      </c>
      <c r="B452" s="11" t="s">
        <v>16</v>
      </c>
      <c r="C452" s="11" t="s">
        <v>17</v>
      </c>
      <c r="D452" s="20" t="s">
        <v>692</v>
      </c>
      <c r="E452" s="12">
        <v>0</v>
      </c>
      <c r="F452" s="12">
        <v>0</v>
      </c>
      <c r="G452" s="13">
        <f>ROUND(E452*F452,2)</f>
        <v>0</v>
      </c>
    </row>
    <row r="453" spans="1:7" ht="22.5" x14ac:dyDescent="0.25">
      <c r="A453" s="11" t="s">
        <v>693</v>
      </c>
      <c r="B453" s="11" t="s">
        <v>16</v>
      </c>
      <c r="C453" s="11" t="s">
        <v>17</v>
      </c>
      <c r="D453" s="20" t="s">
        <v>694</v>
      </c>
      <c r="E453" s="12">
        <v>0</v>
      </c>
      <c r="F453" s="12">
        <v>0</v>
      </c>
      <c r="G453" s="13">
        <f>ROUND(E453*F453,2)</f>
        <v>0</v>
      </c>
    </row>
    <row r="454" spans="1:7" ht="22.5" x14ac:dyDescent="0.25">
      <c r="A454" s="11" t="s">
        <v>695</v>
      </c>
      <c r="B454" s="11" t="s">
        <v>16</v>
      </c>
      <c r="C454" s="11" t="s">
        <v>17</v>
      </c>
      <c r="D454" s="20" t="s">
        <v>696</v>
      </c>
      <c r="E454" s="12">
        <v>0</v>
      </c>
      <c r="F454" s="12">
        <v>0</v>
      </c>
      <c r="G454" s="13">
        <f>ROUND(E454*F454,2)</f>
        <v>0</v>
      </c>
    </row>
    <row r="455" spans="1:7" x14ac:dyDescent="0.25">
      <c r="A455" s="11" t="s">
        <v>697</v>
      </c>
      <c r="B455" s="11" t="s">
        <v>16</v>
      </c>
      <c r="C455" s="11" t="s">
        <v>17</v>
      </c>
      <c r="D455" s="20" t="s">
        <v>698</v>
      </c>
      <c r="E455" s="12">
        <v>0</v>
      </c>
      <c r="F455" s="12">
        <v>0</v>
      </c>
      <c r="G455" s="13">
        <f>ROUND(E455*F455,2)</f>
        <v>0</v>
      </c>
    </row>
    <row r="456" spans="1:7" x14ac:dyDescent="0.25">
      <c r="A456" s="11" t="s">
        <v>699</v>
      </c>
      <c r="B456" s="11" t="s">
        <v>16</v>
      </c>
      <c r="C456" s="11" t="s">
        <v>17</v>
      </c>
      <c r="D456" s="20" t="s">
        <v>700</v>
      </c>
      <c r="E456" s="12">
        <v>1</v>
      </c>
      <c r="F456" s="12">
        <v>2910.86</v>
      </c>
      <c r="G456" s="13">
        <f>ROUND(E456*F456,2)</f>
        <v>2910.86</v>
      </c>
    </row>
    <row r="457" spans="1:7" x14ac:dyDescent="0.25">
      <c r="A457" s="11" t="s">
        <v>701</v>
      </c>
      <c r="B457" s="11" t="s">
        <v>16</v>
      </c>
      <c r="C457" s="11" t="s">
        <v>17</v>
      </c>
      <c r="D457" s="20" t="s">
        <v>702</v>
      </c>
      <c r="E457" s="12">
        <v>0</v>
      </c>
      <c r="F457" s="12">
        <v>0</v>
      </c>
      <c r="G457" s="13">
        <f>ROUND(E457*F457,2)</f>
        <v>0</v>
      </c>
    </row>
    <row r="458" spans="1:7" x14ac:dyDescent="0.25">
      <c r="A458" s="11" t="s">
        <v>703</v>
      </c>
      <c r="B458" s="11" t="s">
        <v>16</v>
      </c>
      <c r="C458" s="11" t="s">
        <v>17</v>
      </c>
      <c r="D458" s="20" t="s">
        <v>704</v>
      </c>
      <c r="E458" s="12">
        <v>0</v>
      </c>
      <c r="F458" s="12">
        <v>0</v>
      </c>
      <c r="G458" s="13">
        <f>ROUND(E458*F458,2)</f>
        <v>0</v>
      </c>
    </row>
    <row r="459" spans="1:7" x14ac:dyDescent="0.25">
      <c r="A459" s="14"/>
      <c r="B459" s="14"/>
      <c r="C459" s="14"/>
      <c r="D459" s="21" t="s">
        <v>705</v>
      </c>
      <c r="E459" s="12">
        <v>1</v>
      </c>
      <c r="F459" s="9">
        <f>SUM(G450:G458)</f>
        <v>2910.86</v>
      </c>
      <c r="G459" s="9">
        <f>ROUND(F459*E459,2)</f>
        <v>2910.86</v>
      </c>
    </row>
    <row r="460" spans="1:7" ht="0.95" customHeight="1" x14ac:dyDescent="0.25">
      <c r="A460" s="15"/>
      <c r="B460" s="15"/>
      <c r="C460" s="15"/>
      <c r="D460" s="22"/>
      <c r="E460" s="15"/>
      <c r="F460" s="15"/>
      <c r="G460" s="15"/>
    </row>
    <row r="461" spans="1:7" x14ac:dyDescent="0.25">
      <c r="A461" s="10" t="s">
        <v>706</v>
      </c>
      <c r="B461" s="10" t="s">
        <v>11</v>
      </c>
      <c r="C461" s="10" t="s">
        <v>0</v>
      </c>
      <c r="D461" s="19" t="s">
        <v>707</v>
      </c>
      <c r="E461" s="9">
        <f>E479</f>
        <v>1</v>
      </c>
      <c r="F461" s="9">
        <f>F479</f>
        <v>12194.93</v>
      </c>
      <c r="G461" s="9">
        <f>G479</f>
        <v>12194.93</v>
      </c>
    </row>
    <row r="462" spans="1:7" ht="22.5" x14ac:dyDescent="0.25">
      <c r="A462" s="11" t="s">
        <v>708</v>
      </c>
      <c r="B462" s="11" t="s">
        <v>16</v>
      </c>
      <c r="C462" s="11" t="s">
        <v>20</v>
      </c>
      <c r="D462" s="20" t="s">
        <v>709</v>
      </c>
      <c r="E462" s="12">
        <v>0</v>
      </c>
      <c r="F462" s="12">
        <v>0</v>
      </c>
      <c r="G462" s="13">
        <f>ROUND(E462*F462,2)</f>
        <v>0</v>
      </c>
    </row>
    <row r="463" spans="1:7" ht="22.5" x14ac:dyDescent="0.25">
      <c r="A463" s="11" t="s">
        <v>710</v>
      </c>
      <c r="B463" s="11" t="s">
        <v>16</v>
      </c>
      <c r="C463" s="11" t="s">
        <v>20</v>
      </c>
      <c r="D463" s="20" t="s">
        <v>711</v>
      </c>
      <c r="E463" s="12">
        <v>0</v>
      </c>
      <c r="F463" s="12">
        <v>0</v>
      </c>
      <c r="G463" s="13">
        <f>ROUND(E463*F463,2)</f>
        <v>0</v>
      </c>
    </row>
    <row r="464" spans="1:7" ht="22.5" x14ac:dyDescent="0.25">
      <c r="A464" s="11" t="s">
        <v>712</v>
      </c>
      <c r="B464" s="11" t="s">
        <v>16</v>
      </c>
      <c r="C464" s="11" t="s">
        <v>20</v>
      </c>
      <c r="D464" s="20" t="s">
        <v>713</v>
      </c>
      <c r="E464" s="12">
        <v>0</v>
      </c>
      <c r="F464" s="12">
        <v>0</v>
      </c>
      <c r="G464" s="13">
        <f>ROUND(E464*F464,2)</f>
        <v>0</v>
      </c>
    </row>
    <row r="465" spans="1:7" ht="22.5" x14ac:dyDescent="0.25">
      <c r="A465" s="11" t="s">
        <v>714</v>
      </c>
      <c r="B465" s="11" t="s">
        <v>16</v>
      </c>
      <c r="C465" s="11" t="s">
        <v>20</v>
      </c>
      <c r="D465" s="20" t="s">
        <v>715</v>
      </c>
      <c r="E465" s="12">
        <v>0</v>
      </c>
      <c r="F465" s="12">
        <v>0</v>
      </c>
      <c r="G465" s="13">
        <f>ROUND(E465*F465,2)</f>
        <v>0</v>
      </c>
    </row>
    <row r="466" spans="1:7" ht="22.5" x14ac:dyDescent="0.25">
      <c r="A466" s="11" t="s">
        <v>716</v>
      </c>
      <c r="B466" s="11" t="s">
        <v>16</v>
      </c>
      <c r="C466" s="11" t="s">
        <v>17</v>
      </c>
      <c r="D466" s="20" t="s">
        <v>717</v>
      </c>
      <c r="E466" s="12">
        <v>0</v>
      </c>
      <c r="F466" s="12">
        <v>0</v>
      </c>
      <c r="G466" s="13">
        <f>ROUND(E466*F466,2)</f>
        <v>0</v>
      </c>
    </row>
    <row r="467" spans="1:7" ht="22.5" x14ac:dyDescent="0.25">
      <c r="A467" s="11" t="s">
        <v>718</v>
      </c>
      <c r="B467" s="11" t="s">
        <v>16</v>
      </c>
      <c r="C467" s="11" t="s">
        <v>17</v>
      </c>
      <c r="D467" s="20" t="s">
        <v>719</v>
      </c>
      <c r="E467" s="12">
        <v>0</v>
      </c>
      <c r="F467" s="12">
        <v>0</v>
      </c>
      <c r="G467" s="13">
        <f>ROUND(E467*F467,2)</f>
        <v>0</v>
      </c>
    </row>
    <row r="468" spans="1:7" x14ac:dyDescent="0.25">
      <c r="A468" s="11" t="s">
        <v>720</v>
      </c>
      <c r="B468" s="11" t="s">
        <v>16</v>
      </c>
      <c r="C468" s="11" t="s">
        <v>119</v>
      </c>
      <c r="D468" s="20" t="s">
        <v>721</v>
      </c>
      <c r="E468" s="12">
        <v>0</v>
      </c>
      <c r="F468" s="12">
        <v>0</v>
      </c>
      <c r="G468" s="13">
        <f>ROUND(E468*F468,2)</f>
        <v>0</v>
      </c>
    </row>
    <row r="469" spans="1:7" x14ac:dyDescent="0.25">
      <c r="A469" s="11" t="s">
        <v>722</v>
      </c>
      <c r="B469" s="11" t="s">
        <v>16</v>
      </c>
      <c r="C469" s="11" t="s">
        <v>17</v>
      </c>
      <c r="D469" s="20" t="s">
        <v>723</v>
      </c>
      <c r="E469" s="12">
        <v>0</v>
      </c>
      <c r="F469" s="12">
        <v>0</v>
      </c>
      <c r="G469" s="13">
        <f>ROUND(E469*F469,2)</f>
        <v>0</v>
      </c>
    </row>
    <row r="470" spans="1:7" x14ac:dyDescent="0.25">
      <c r="A470" s="11" t="s">
        <v>724</v>
      </c>
      <c r="B470" s="11" t="s">
        <v>16</v>
      </c>
      <c r="C470" s="11" t="s">
        <v>17</v>
      </c>
      <c r="D470" s="20" t="s">
        <v>725</v>
      </c>
      <c r="E470" s="12">
        <v>0</v>
      </c>
      <c r="F470" s="12">
        <v>0</v>
      </c>
      <c r="G470" s="13">
        <f>ROUND(E470*F470,2)</f>
        <v>0</v>
      </c>
    </row>
    <row r="471" spans="1:7" ht="22.5" x14ac:dyDescent="0.25">
      <c r="A471" s="11" t="s">
        <v>726</v>
      </c>
      <c r="B471" s="11" t="s">
        <v>16</v>
      </c>
      <c r="C471" s="11" t="s">
        <v>17</v>
      </c>
      <c r="D471" s="20" t="s">
        <v>727</v>
      </c>
      <c r="E471" s="12">
        <v>0</v>
      </c>
      <c r="F471" s="12">
        <v>0</v>
      </c>
      <c r="G471" s="13">
        <f>ROUND(E471*F471,2)</f>
        <v>0</v>
      </c>
    </row>
    <row r="472" spans="1:7" ht="22.5" x14ac:dyDescent="0.25">
      <c r="A472" s="11" t="s">
        <v>728</v>
      </c>
      <c r="B472" s="11" t="s">
        <v>16</v>
      </c>
      <c r="C472" s="11" t="s">
        <v>17</v>
      </c>
      <c r="D472" s="20" t="s">
        <v>729</v>
      </c>
      <c r="E472" s="12">
        <v>0</v>
      </c>
      <c r="F472" s="12">
        <v>0</v>
      </c>
      <c r="G472" s="13">
        <f>ROUND(E472*F472,2)</f>
        <v>0</v>
      </c>
    </row>
    <row r="473" spans="1:7" ht="22.5" x14ac:dyDescent="0.25">
      <c r="A473" s="11" t="s">
        <v>730</v>
      </c>
      <c r="B473" s="11" t="s">
        <v>16</v>
      </c>
      <c r="C473" s="11" t="s">
        <v>17</v>
      </c>
      <c r="D473" s="20" t="s">
        <v>731</v>
      </c>
      <c r="E473" s="12">
        <v>0</v>
      </c>
      <c r="F473" s="12">
        <v>0</v>
      </c>
      <c r="G473" s="13">
        <f>ROUND(E473*F473,2)</f>
        <v>0</v>
      </c>
    </row>
    <row r="474" spans="1:7" ht="22.5" x14ac:dyDescent="0.25">
      <c r="A474" s="11" t="s">
        <v>732</v>
      </c>
      <c r="B474" s="11" t="s">
        <v>16</v>
      </c>
      <c r="C474" s="11" t="s">
        <v>17</v>
      </c>
      <c r="D474" s="20" t="s">
        <v>733</v>
      </c>
      <c r="E474" s="12">
        <v>0</v>
      </c>
      <c r="F474" s="12">
        <v>0</v>
      </c>
      <c r="G474" s="13">
        <f>ROUND(E474*F474,2)</f>
        <v>0</v>
      </c>
    </row>
    <row r="475" spans="1:7" ht="22.5" x14ac:dyDescent="0.25">
      <c r="A475" s="11" t="s">
        <v>734</v>
      </c>
      <c r="B475" s="11" t="s">
        <v>16</v>
      </c>
      <c r="C475" s="11" t="s">
        <v>17</v>
      </c>
      <c r="D475" s="20" t="s">
        <v>735</v>
      </c>
      <c r="E475" s="12">
        <v>0</v>
      </c>
      <c r="F475" s="12">
        <v>0</v>
      </c>
      <c r="G475" s="13">
        <f>ROUND(E475*F475,2)</f>
        <v>0</v>
      </c>
    </row>
    <row r="476" spans="1:7" ht="22.5" x14ac:dyDescent="0.25">
      <c r="A476" s="11" t="s">
        <v>736</v>
      </c>
      <c r="B476" s="11" t="s">
        <v>16</v>
      </c>
      <c r="C476" s="11" t="s">
        <v>17</v>
      </c>
      <c r="D476" s="20" t="s">
        <v>737</v>
      </c>
      <c r="E476" s="12">
        <v>1</v>
      </c>
      <c r="F476" s="12">
        <v>5964.69</v>
      </c>
      <c r="G476" s="13">
        <f>ROUND(E476*F476,2)</f>
        <v>5964.69</v>
      </c>
    </row>
    <row r="477" spans="1:7" ht="22.5" x14ac:dyDescent="0.25">
      <c r="A477" s="11" t="s">
        <v>738</v>
      </c>
      <c r="B477" s="11" t="s">
        <v>16</v>
      </c>
      <c r="C477" s="11" t="s">
        <v>17</v>
      </c>
      <c r="D477" s="20" t="s">
        <v>739</v>
      </c>
      <c r="E477" s="12">
        <v>1</v>
      </c>
      <c r="F477" s="12">
        <v>4340.74</v>
      </c>
      <c r="G477" s="13">
        <f>ROUND(E477*F477,2)</f>
        <v>4340.74</v>
      </c>
    </row>
    <row r="478" spans="1:7" ht="22.5" x14ac:dyDescent="0.25">
      <c r="A478" s="11" t="s">
        <v>740</v>
      </c>
      <c r="B478" s="11" t="s">
        <v>16</v>
      </c>
      <c r="C478" s="11" t="s">
        <v>17</v>
      </c>
      <c r="D478" s="20" t="s">
        <v>741</v>
      </c>
      <c r="E478" s="12">
        <v>1</v>
      </c>
      <c r="F478" s="12">
        <v>1889.5</v>
      </c>
      <c r="G478" s="13">
        <f>ROUND(E478*F478,2)</f>
        <v>1889.5</v>
      </c>
    </row>
    <row r="479" spans="1:7" x14ac:dyDescent="0.25">
      <c r="A479" s="14"/>
      <c r="B479" s="14"/>
      <c r="C479" s="14"/>
      <c r="D479" s="21" t="s">
        <v>742</v>
      </c>
      <c r="E479" s="12">
        <v>1</v>
      </c>
      <c r="F479" s="9">
        <f>SUM(G462:G478)</f>
        <v>12194.93</v>
      </c>
      <c r="G479" s="9">
        <f>ROUND(F479*E479,2)</f>
        <v>12194.93</v>
      </c>
    </row>
    <row r="480" spans="1:7" ht="0.95" customHeight="1" x14ac:dyDescent="0.25">
      <c r="A480" s="15"/>
      <c r="B480" s="15"/>
      <c r="C480" s="15"/>
      <c r="D480" s="22"/>
      <c r="E480" s="15"/>
      <c r="F480" s="15"/>
      <c r="G480" s="15"/>
    </row>
    <row r="481" spans="1:7" x14ac:dyDescent="0.25">
      <c r="A481" s="14"/>
      <c r="B481" s="14"/>
      <c r="C481" s="14"/>
      <c r="D481" s="21" t="s">
        <v>743</v>
      </c>
      <c r="E481" s="12">
        <v>1</v>
      </c>
      <c r="F481" s="9">
        <f>G459+G479</f>
        <v>15105.79</v>
      </c>
      <c r="G481" s="9">
        <f>ROUND(F481*E481,2)</f>
        <v>15105.79</v>
      </c>
    </row>
    <row r="482" spans="1:7" ht="0.95" customHeight="1" x14ac:dyDescent="0.25">
      <c r="A482" s="15"/>
      <c r="B482" s="15"/>
      <c r="C482" s="15"/>
      <c r="D482" s="22"/>
      <c r="E482" s="15"/>
      <c r="F482" s="15"/>
      <c r="G482" s="15"/>
    </row>
    <row r="483" spans="1:7" x14ac:dyDescent="0.25">
      <c r="A483" s="10" t="s">
        <v>744</v>
      </c>
      <c r="B483" s="10" t="s">
        <v>11</v>
      </c>
      <c r="C483" s="10" t="s">
        <v>0</v>
      </c>
      <c r="D483" s="19" t="s">
        <v>745</v>
      </c>
      <c r="E483" s="9">
        <f>E496</f>
        <v>1</v>
      </c>
      <c r="F483" s="9">
        <f>F496</f>
        <v>0</v>
      </c>
      <c r="G483" s="9">
        <f>G496</f>
        <v>0</v>
      </c>
    </row>
    <row r="484" spans="1:7" x14ac:dyDescent="0.25">
      <c r="A484" s="10" t="s">
        <v>746</v>
      </c>
      <c r="B484" s="10" t="s">
        <v>11</v>
      </c>
      <c r="C484" s="10" t="s">
        <v>0</v>
      </c>
      <c r="D484" s="19" t="s">
        <v>686</v>
      </c>
      <c r="E484" s="9">
        <f>E494</f>
        <v>1</v>
      </c>
      <c r="F484" s="9">
        <f>F494</f>
        <v>0</v>
      </c>
      <c r="G484" s="9">
        <f>G494</f>
        <v>0</v>
      </c>
    </row>
    <row r="485" spans="1:7" x14ac:dyDescent="0.25">
      <c r="A485" s="11" t="s">
        <v>747</v>
      </c>
      <c r="B485" s="11" t="s">
        <v>16</v>
      </c>
      <c r="C485" s="11" t="s">
        <v>17</v>
      </c>
      <c r="D485" s="20" t="s">
        <v>748</v>
      </c>
      <c r="E485" s="12">
        <v>0</v>
      </c>
      <c r="F485" s="12">
        <v>0</v>
      </c>
      <c r="G485" s="13">
        <f>ROUND(E485*F485,2)</f>
        <v>0</v>
      </c>
    </row>
    <row r="486" spans="1:7" x14ac:dyDescent="0.25">
      <c r="A486" s="11" t="s">
        <v>749</v>
      </c>
      <c r="B486" s="11" t="s">
        <v>16</v>
      </c>
      <c r="C486" s="11" t="s">
        <v>17</v>
      </c>
      <c r="D486" s="20" t="s">
        <v>690</v>
      </c>
      <c r="E486" s="12">
        <v>0</v>
      </c>
      <c r="F486" s="12">
        <v>0</v>
      </c>
      <c r="G486" s="13">
        <f>ROUND(E486*F486,2)</f>
        <v>0</v>
      </c>
    </row>
    <row r="487" spans="1:7" x14ac:dyDescent="0.25">
      <c r="A487" s="11" t="s">
        <v>750</v>
      </c>
      <c r="B487" s="11" t="s">
        <v>16</v>
      </c>
      <c r="C487" s="11" t="s">
        <v>17</v>
      </c>
      <c r="D487" s="20" t="s">
        <v>692</v>
      </c>
      <c r="E487" s="12">
        <v>0</v>
      </c>
      <c r="F487" s="12">
        <v>0</v>
      </c>
      <c r="G487" s="13">
        <f>ROUND(E487*F487,2)</f>
        <v>0</v>
      </c>
    </row>
    <row r="488" spans="1:7" ht="22.5" x14ac:dyDescent="0.25">
      <c r="A488" s="11" t="s">
        <v>751</v>
      </c>
      <c r="B488" s="11" t="s">
        <v>16</v>
      </c>
      <c r="C488" s="11" t="s">
        <v>17</v>
      </c>
      <c r="D488" s="20" t="s">
        <v>694</v>
      </c>
      <c r="E488" s="12">
        <v>0</v>
      </c>
      <c r="F488" s="12">
        <v>0</v>
      </c>
      <c r="G488" s="13">
        <f>ROUND(E488*F488,2)</f>
        <v>0</v>
      </c>
    </row>
    <row r="489" spans="1:7" ht="22.5" x14ac:dyDescent="0.25">
      <c r="A489" s="11" t="s">
        <v>752</v>
      </c>
      <c r="B489" s="11" t="s">
        <v>16</v>
      </c>
      <c r="C489" s="11" t="s">
        <v>17</v>
      </c>
      <c r="D489" s="20" t="s">
        <v>696</v>
      </c>
      <c r="E489" s="12">
        <v>0</v>
      </c>
      <c r="F489" s="12">
        <v>0</v>
      </c>
      <c r="G489" s="13">
        <f>ROUND(E489*F489,2)</f>
        <v>0</v>
      </c>
    </row>
    <row r="490" spans="1:7" x14ac:dyDescent="0.25">
      <c r="A490" s="11" t="s">
        <v>753</v>
      </c>
      <c r="B490" s="11" t="s">
        <v>16</v>
      </c>
      <c r="C490" s="11" t="s">
        <v>17</v>
      </c>
      <c r="D490" s="20" t="s">
        <v>698</v>
      </c>
      <c r="E490" s="12">
        <v>0</v>
      </c>
      <c r="F490" s="12">
        <v>0</v>
      </c>
      <c r="G490" s="13">
        <f>ROUND(E490*F490,2)</f>
        <v>0</v>
      </c>
    </row>
    <row r="491" spans="1:7" x14ac:dyDescent="0.25">
      <c r="A491" s="11" t="s">
        <v>754</v>
      </c>
      <c r="B491" s="11" t="s">
        <v>16</v>
      </c>
      <c r="C491" s="11" t="s">
        <v>17</v>
      </c>
      <c r="D491" s="20" t="s">
        <v>700</v>
      </c>
      <c r="E491" s="12">
        <v>0</v>
      </c>
      <c r="F491" s="12">
        <v>0</v>
      </c>
      <c r="G491" s="13">
        <f>ROUND(E491*F491,2)</f>
        <v>0</v>
      </c>
    </row>
    <row r="492" spans="1:7" x14ac:dyDescent="0.25">
      <c r="A492" s="11" t="s">
        <v>755</v>
      </c>
      <c r="B492" s="11" t="s">
        <v>16</v>
      </c>
      <c r="C492" s="11" t="s">
        <v>17</v>
      </c>
      <c r="D492" s="20" t="s">
        <v>756</v>
      </c>
      <c r="E492" s="12">
        <v>0</v>
      </c>
      <c r="F492" s="12">
        <v>0</v>
      </c>
      <c r="G492" s="13">
        <f>ROUND(E492*F492,2)</f>
        <v>0</v>
      </c>
    </row>
    <row r="493" spans="1:7" x14ac:dyDescent="0.25">
      <c r="A493" s="11" t="s">
        <v>757</v>
      </c>
      <c r="B493" s="11" t="s">
        <v>16</v>
      </c>
      <c r="C493" s="11" t="s">
        <v>17</v>
      </c>
      <c r="D493" s="20" t="s">
        <v>758</v>
      </c>
      <c r="E493" s="12">
        <v>0</v>
      </c>
      <c r="F493" s="12">
        <v>0</v>
      </c>
      <c r="G493" s="13">
        <f>ROUND(E493*F493,2)</f>
        <v>0</v>
      </c>
    </row>
    <row r="494" spans="1:7" x14ac:dyDescent="0.25">
      <c r="A494" s="14"/>
      <c r="B494" s="14"/>
      <c r="C494" s="14"/>
      <c r="D494" s="21" t="s">
        <v>759</v>
      </c>
      <c r="E494" s="12">
        <v>1</v>
      </c>
      <c r="F494" s="9">
        <f>SUM(G485:G493)</f>
        <v>0</v>
      </c>
      <c r="G494" s="9">
        <f>ROUND(F494*E494,2)</f>
        <v>0</v>
      </c>
    </row>
    <row r="495" spans="1:7" ht="0.95" customHeight="1" x14ac:dyDescent="0.25">
      <c r="A495" s="15"/>
      <c r="B495" s="15"/>
      <c r="C495" s="15"/>
      <c r="D495" s="22"/>
      <c r="E495" s="15"/>
      <c r="F495" s="15"/>
      <c r="G495" s="15"/>
    </row>
    <row r="496" spans="1:7" x14ac:dyDescent="0.25">
      <c r="A496" s="14"/>
      <c r="B496" s="14"/>
      <c r="C496" s="14"/>
      <c r="D496" s="21" t="s">
        <v>760</v>
      </c>
      <c r="E496" s="12">
        <v>1</v>
      </c>
      <c r="F496" s="9">
        <f>G494</f>
        <v>0</v>
      </c>
      <c r="G496" s="9">
        <f>ROUND(F496*E496,2)</f>
        <v>0</v>
      </c>
    </row>
    <row r="497" spans="1:7" ht="0.95" customHeight="1" x14ac:dyDescent="0.25">
      <c r="A497" s="15"/>
      <c r="B497" s="15"/>
      <c r="C497" s="15"/>
      <c r="D497" s="22"/>
      <c r="E497" s="15"/>
      <c r="F497" s="15"/>
      <c r="G497" s="15"/>
    </row>
    <row r="498" spans="1:7" x14ac:dyDescent="0.25">
      <c r="A498" s="14"/>
      <c r="B498" s="14"/>
      <c r="C498" s="14"/>
      <c r="D498" s="21" t="s">
        <v>761</v>
      </c>
      <c r="E498" s="16">
        <v>1</v>
      </c>
      <c r="F498" s="9">
        <f>G301+G342+G348+G413+G446+G481+G496</f>
        <v>98387.47</v>
      </c>
      <c r="G498" s="9">
        <f>ROUND(F498*E498,2)</f>
        <v>98387.47</v>
      </c>
    </row>
    <row r="499" spans="1:7" ht="0.95" customHeight="1" x14ac:dyDescent="0.25">
      <c r="A499" s="15"/>
      <c r="B499" s="15"/>
      <c r="C499" s="15"/>
      <c r="D499" s="22"/>
      <c r="E499" s="15"/>
      <c r="F499" s="15"/>
      <c r="G499" s="15"/>
    </row>
    <row r="500" spans="1:7" x14ac:dyDescent="0.25">
      <c r="A500" s="7" t="s">
        <v>762</v>
      </c>
      <c r="B500" s="7" t="s">
        <v>11</v>
      </c>
      <c r="C500" s="7" t="s">
        <v>0</v>
      </c>
      <c r="D500" s="18" t="s">
        <v>763</v>
      </c>
      <c r="E500" s="8">
        <f>E502</f>
        <v>1</v>
      </c>
      <c r="F500" s="9">
        <f>F502</f>
        <v>2042.71</v>
      </c>
      <c r="G500" s="9">
        <f>G502</f>
        <v>2042.71</v>
      </c>
    </row>
    <row r="501" spans="1:7" ht="22.5" x14ac:dyDescent="0.25">
      <c r="A501" s="11" t="s">
        <v>764</v>
      </c>
      <c r="B501" s="11" t="s">
        <v>16</v>
      </c>
      <c r="C501" s="11" t="s">
        <v>766</v>
      </c>
      <c r="D501" s="20" t="s">
        <v>765</v>
      </c>
      <c r="E501" s="12">
        <v>1</v>
      </c>
      <c r="F501" s="12">
        <v>2042.71</v>
      </c>
      <c r="G501" s="13">
        <f>ROUND(E501*F501,2)</f>
        <v>2042.71</v>
      </c>
    </row>
    <row r="502" spans="1:7" x14ac:dyDescent="0.25">
      <c r="A502" s="14"/>
      <c r="B502" s="14"/>
      <c r="C502" s="14"/>
      <c r="D502" s="21" t="s">
        <v>767</v>
      </c>
      <c r="E502" s="16">
        <v>1</v>
      </c>
      <c r="F502" s="9">
        <f>G501</f>
        <v>2042.71</v>
      </c>
      <c r="G502" s="9">
        <f>ROUND(F502*E502,2)</f>
        <v>2042.71</v>
      </c>
    </row>
    <row r="503" spans="1:7" ht="0.95" customHeight="1" x14ac:dyDescent="0.25">
      <c r="A503" s="15"/>
      <c r="B503" s="15"/>
      <c r="C503" s="15"/>
      <c r="D503" s="22"/>
      <c r="E503" s="15"/>
      <c r="F503" s="15"/>
      <c r="G503" s="15"/>
    </row>
    <row r="504" spans="1:7" x14ac:dyDescent="0.25">
      <c r="A504" s="7" t="s">
        <v>768</v>
      </c>
      <c r="B504" s="7" t="s">
        <v>11</v>
      </c>
      <c r="C504" s="7" t="s">
        <v>0</v>
      </c>
      <c r="D504" s="18" t="s">
        <v>769</v>
      </c>
      <c r="E504" s="8">
        <f>E506</f>
        <v>1</v>
      </c>
      <c r="F504" s="9">
        <f>F506</f>
        <v>4085.4</v>
      </c>
      <c r="G504" s="9">
        <f>G506</f>
        <v>4085.4</v>
      </c>
    </row>
    <row r="505" spans="1:7" x14ac:dyDescent="0.25">
      <c r="A505" s="11" t="s">
        <v>770</v>
      </c>
      <c r="B505" s="11" t="s">
        <v>16</v>
      </c>
      <c r="C505" s="11" t="s">
        <v>766</v>
      </c>
      <c r="D505" s="20" t="s">
        <v>771</v>
      </c>
      <c r="E505" s="12">
        <v>1</v>
      </c>
      <c r="F505" s="12">
        <v>4085.4</v>
      </c>
      <c r="G505" s="13">
        <f>ROUND(E505*F505,2)</f>
        <v>4085.4</v>
      </c>
    </row>
    <row r="506" spans="1:7" x14ac:dyDescent="0.25">
      <c r="A506" s="14"/>
      <c r="B506" s="14"/>
      <c r="C506" s="14"/>
      <c r="D506" s="21" t="s">
        <v>772</v>
      </c>
      <c r="E506" s="16">
        <v>1</v>
      </c>
      <c r="F506" s="9">
        <f>G505</f>
        <v>4085.4</v>
      </c>
      <c r="G506" s="9">
        <f>ROUND(F506*E506,2)</f>
        <v>4085.4</v>
      </c>
    </row>
    <row r="507" spans="1:7" ht="0.95" customHeight="1" x14ac:dyDescent="0.25">
      <c r="A507" s="15"/>
      <c r="B507" s="15"/>
      <c r="C507" s="15"/>
      <c r="D507" s="22"/>
      <c r="E507" s="15"/>
      <c r="F507" s="15"/>
      <c r="G507" s="15"/>
    </row>
    <row r="508" spans="1:7" x14ac:dyDescent="0.25">
      <c r="A508" s="14"/>
      <c r="B508" s="14"/>
      <c r="C508" s="14"/>
      <c r="D508" s="21" t="s">
        <v>773</v>
      </c>
      <c r="E508" s="16">
        <v>1</v>
      </c>
      <c r="F508" s="9">
        <f>G259+G498+G502+G506</f>
        <v>292110.61000000004</v>
      </c>
      <c r="G508" s="9">
        <f>ROUND(F508*E508,2)</f>
        <v>292110.61</v>
      </c>
    </row>
    <row r="509" spans="1:7" x14ac:dyDescent="0.25">
      <c r="A509" s="14"/>
      <c r="B509" s="14"/>
      <c r="C509" s="14"/>
      <c r="D509" s="23"/>
      <c r="E509" s="14"/>
      <c r="F509" s="14"/>
      <c r="G509" s="14"/>
    </row>
  </sheetData>
  <dataValidations count="1">
    <dataValidation type="list" allowBlank="1" showInputMessage="1" showErrorMessage="1" sqref="B4:B509" xr:uid="{8AADB26A-5CFD-4C9E-863E-F5A46ECA88B7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Oriol Caire</dc:creator>
  <cp:lastModifiedBy>Oriol Caire</cp:lastModifiedBy>
  <dcterms:created xsi:type="dcterms:W3CDTF">2026-04-01T15:01:10Z</dcterms:created>
  <dcterms:modified xsi:type="dcterms:W3CDTF">2026-04-01T15:04:23Z</dcterms:modified>
</cp:coreProperties>
</file>