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TRABAJOS\2025\TRABAJOS\25X065 Eroski González Badía (Marbella)\01 PROYECTO\PRESTO\MEDICIONES PARA EL PROYECTO\SIN PRECIOS\"/>
    </mc:Choice>
  </mc:AlternateContent>
  <xr:revisionPtr revIDLastSave="0" documentId="8_{CFFD338D-1EBE-4442-9F83-11A6B551D858}" xr6:coauthVersionLast="47" xr6:coauthVersionMax="47" xr10:uidLastSave="{00000000-0000-0000-0000-000000000000}"/>
  <bookViews>
    <workbookView xWindow="28680" yWindow="-120" windowWidth="29040" windowHeight="15990" xr2:uid="{C0D07DD9-AD93-49BC-ACE7-B7B32462CE2B}"/>
  </bookViews>
  <sheets>
    <sheet name="Hoja1" sheetId="1" r:id="rId1"/>
  </sheets>
  <calcPr calcId="181029" fullPrecision="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482" i="1" l="1"/>
  <c r="L1483" i="1"/>
  <c r="J1485" i="1"/>
  <c r="K1486" i="1" s="1"/>
  <c r="K1474" i="1"/>
  <c r="L1475" i="1"/>
  <c r="K1475" i="1"/>
  <c r="K1478" i="1"/>
  <c r="M1478" i="1" s="1"/>
  <c r="M1475" i="1" s="1"/>
  <c r="L1480" i="1" s="1"/>
  <c r="J1477" i="1"/>
  <c r="K791" i="1"/>
  <c r="K1448" i="1"/>
  <c r="L1449" i="1"/>
  <c r="K1449" i="1"/>
  <c r="M1468" i="1"/>
  <c r="M1449" i="1" s="1"/>
  <c r="L1470" i="1" s="1"/>
  <c r="M1466" i="1"/>
  <c r="M1464" i="1"/>
  <c r="M1462" i="1"/>
  <c r="M1460" i="1"/>
  <c r="M1458" i="1"/>
  <c r="M1456" i="1"/>
  <c r="M1454" i="1"/>
  <c r="M1452" i="1"/>
  <c r="M1450" i="1"/>
  <c r="K1376" i="1"/>
  <c r="K1401" i="1"/>
  <c r="L1440" i="1"/>
  <c r="K1442" i="1"/>
  <c r="K1440" i="1" s="1"/>
  <c r="J1441" i="1"/>
  <c r="L1435" i="1"/>
  <c r="J1437" i="1"/>
  <c r="K1438" i="1" s="1"/>
  <c r="L1430" i="1"/>
  <c r="J1432" i="1"/>
  <c r="K1433" i="1" s="1"/>
  <c r="M1428" i="1"/>
  <c r="M1426" i="1"/>
  <c r="M1424" i="1"/>
  <c r="M1422" i="1"/>
  <c r="M1420" i="1"/>
  <c r="M1418" i="1"/>
  <c r="M1416" i="1"/>
  <c r="M1414" i="1"/>
  <c r="M1412" i="1"/>
  <c r="M1410" i="1"/>
  <c r="M1408" i="1"/>
  <c r="M1406" i="1"/>
  <c r="M1404" i="1"/>
  <c r="M1402" i="1"/>
  <c r="K1377" i="1"/>
  <c r="M1397" i="1"/>
  <c r="M1395" i="1"/>
  <c r="L1390" i="1"/>
  <c r="K1393" i="1"/>
  <c r="K1390" i="1" s="1"/>
  <c r="J1392" i="1"/>
  <c r="M1388" i="1"/>
  <c r="M1386" i="1"/>
  <c r="M1384" i="1"/>
  <c r="M1382" i="1"/>
  <c r="M1380" i="1"/>
  <c r="M1378" i="1"/>
  <c r="K1317" i="1"/>
  <c r="K1369" i="1"/>
  <c r="M1370" i="1"/>
  <c r="L1372" i="1" s="1"/>
  <c r="L1364" i="1"/>
  <c r="K1364" i="1"/>
  <c r="M1367" i="1"/>
  <c r="M1364" i="1" s="1"/>
  <c r="M1365" i="1"/>
  <c r="K1350" i="1"/>
  <c r="L1355" i="1"/>
  <c r="J1359" i="1"/>
  <c r="K1360" i="1" s="1"/>
  <c r="J1358" i="1"/>
  <c r="J1357" i="1"/>
  <c r="M1353" i="1"/>
  <c r="M1351" i="1"/>
  <c r="L1339" i="1"/>
  <c r="K1339" i="1"/>
  <c r="M1348" i="1"/>
  <c r="M1339" i="1" s="1"/>
  <c r="M1346" i="1"/>
  <c r="M1344" i="1"/>
  <c r="M1342" i="1"/>
  <c r="M1340" i="1"/>
  <c r="K1318" i="1"/>
  <c r="M1335" i="1"/>
  <c r="M1333" i="1"/>
  <c r="L1328" i="1"/>
  <c r="K1328" i="1"/>
  <c r="M1331" i="1"/>
  <c r="M1328" i="1" s="1"/>
  <c r="K1331" i="1"/>
  <c r="J1330" i="1"/>
  <c r="L1323" i="1"/>
  <c r="K1326" i="1"/>
  <c r="K1323" i="1" s="1"/>
  <c r="J1325" i="1"/>
  <c r="M1321" i="1"/>
  <c r="M1319" i="1"/>
  <c r="K1019" i="1"/>
  <c r="K1292" i="1"/>
  <c r="L1308" i="1"/>
  <c r="K1308" i="1"/>
  <c r="K1311" i="1"/>
  <c r="M1311" i="1" s="1"/>
  <c r="M1308" i="1" s="1"/>
  <c r="J1310" i="1"/>
  <c r="L1303" i="1"/>
  <c r="J1305" i="1"/>
  <c r="K1306" i="1" s="1"/>
  <c r="L1298" i="1"/>
  <c r="J1300" i="1"/>
  <c r="K1301" i="1" s="1"/>
  <c r="L1293" i="1"/>
  <c r="J1295" i="1"/>
  <c r="K1296" i="1" s="1"/>
  <c r="K1284" i="1"/>
  <c r="L1285" i="1"/>
  <c r="J1287" i="1"/>
  <c r="K1288" i="1" s="1"/>
  <c r="K1276" i="1"/>
  <c r="L1277" i="1"/>
  <c r="K1277" i="1"/>
  <c r="M1280" i="1"/>
  <c r="M1277" i="1" s="1"/>
  <c r="L1282" i="1" s="1"/>
  <c r="K1280" i="1"/>
  <c r="J1279" i="1"/>
  <c r="K1241" i="1"/>
  <c r="L1266" i="1"/>
  <c r="J1271" i="1"/>
  <c r="J1270" i="1"/>
  <c r="J1269" i="1"/>
  <c r="J1268" i="1"/>
  <c r="K1272" i="1" s="1"/>
  <c r="L1259" i="1"/>
  <c r="J1263" i="1"/>
  <c r="J1262" i="1"/>
  <c r="J1261" i="1"/>
  <c r="K1264" i="1" s="1"/>
  <c r="L1254" i="1"/>
  <c r="J1256" i="1"/>
  <c r="K1257" i="1" s="1"/>
  <c r="L1249" i="1"/>
  <c r="J1251" i="1"/>
  <c r="K1252" i="1" s="1"/>
  <c r="L1242" i="1"/>
  <c r="K1242" i="1"/>
  <c r="M1247" i="1"/>
  <c r="M1242" i="1" s="1"/>
  <c r="K1247" i="1"/>
  <c r="J1246" i="1"/>
  <c r="J1245" i="1"/>
  <c r="J1244" i="1"/>
  <c r="K1088" i="1"/>
  <c r="L1234" i="1"/>
  <c r="J1236" i="1"/>
  <c r="K1237" i="1" s="1"/>
  <c r="L1229" i="1"/>
  <c r="J1231" i="1"/>
  <c r="K1232" i="1" s="1"/>
  <c r="M1224" i="1"/>
  <c r="L1224" i="1"/>
  <c r="K1224" i="1"/>
  <c r="M1227" i="1"/>
  <c r="K1227" i="1"/>
  <c r="J1226" i="1"/>
  <c r="L1213" i="1"/>
  <c r="J1221" i="1"/>
  <c r="J1220" i="1"/>
  <c r="J1219" i="1"/>
  <c r="J1218" i="1"/>
  <c r="J1217" i="1"/>
  <c r="J1216" i="1"/>
  <c r="J1215" i="1"/>
  <c r="K1222" i="1" s="1"/>
  <c r="L1200" i="1"/>
  <c r="J1210" i="1"/>
  <c r="J1209" i="1"/>
  <c r="J1208" i="1"/>
  <c r="J1207" i="1"/>
  <c r="J1206" i="1"/>
  <c r="J1205" i="1"/>
  <c r="J1204" i="1"/>
  <c r="J1203" i="1"/>
  <c r="J1202" i="1"/>
  <c r="K1211" i="1" s="1"/>
  <c r="M1195" i="1"/>
  <c r="L1195" i="1"/>
  <c r="K1195" i="1"/>
  <c r="M1198" i="1"/>
  <c r="K1198" i="1"/>
  <c r="J1197" i="1"/>
  <c r="L1189" i="1"/>
  <c r="J1192" i="1"/>
  <c r="K1193" i="1" s="1"/>
  <c r="J1191" i="1"/>
  <c r="L1182" i="1"/>
  <c r="J1186" i="1"/>
  <c r="K1187" i="1" s="1"/>
  <c r="J1185" i="1"/>
  <c r="J1184" i="1"/>
  <c r="L1172" i="1"/>
  <c r="K1180" i="1"/>
  <c r="K1172" i="1" s="1"/>
  <c r="J1179" i="1"/>
  <c r="J1178" i="1"/>
  <c r="J1177" i="1"/>
  <c r="J1176" i="1"/>
  <c r="J1175" i="1"/>
  <c r="J1174" i="1"/>
  <c r="L1166" i="1"/>
  <c r="K1166" i="1"/>
  <c r="M1170" i="1"/>
  <c r="M1166" i="1" s="1"/>
  <c r="K1170" i="1"/>
  <c r="J1169" i="1"/>
  <c r="J1168" i="1"/>
  <c r="L1161" i="1"/>
  <c r="K1161" i="1"/>
  <c r="K1164" i="1"/>
  <c r="M1164" i="1" s="1"/>
  <c r="M1161" i="1" s="1"/>
  <c r="J1163" i="1"/>
  <c r="L1155" i="1"/>
  <c r="J1158" i="1"/>
  <c r="K1159" i="1" s="1"/>
  <c r="J1157" i="1"/>
  <c r="L1150" i="1"/>
  <c r="J1152" i="1"/>
  <c r="K1153" i="1" s="1"/>
  <c r="L1127" i="1"/>
  <c r="J1147" i="1"/>
  <c r="J1146" i="1"/>
  <c r="J1145" i="1"/>
  <c r="J1144" i="1"/>
  <c r="J1143" i="1"/>
  <c r="J1142" i="1"/>
  <c r="J1141" i="1"/>
  <c r="J1140" i="1"/>
  <c r="J1139" i="1"/>
  <c r="J1138" i="1"/>
  <c r="J1137" i="1"/>
  <c r="J1136" i="1"/>
  <c r="J1135" i="1"/>
  <c r="J1134" i="1"/>
  <c r="J1133" i="1"/>
  <c r="J1132" i="1"/>
  <c r="J1131" i="1"/>
  <c r="J1130" i="1"/>
  <c r="J1129" i="1"/>
  <c r="K1148" i="1" s="1"/>
  <c r="L1119" i="1"/>
  <c r="J1124" i="1"/>
  <c r="J1123" i="1"/>
  <c r="J1122" i="1"/>
  <c r="J1121" i="1"/>
  <c r="K1125" i="1" s="1"/>
  <c r="L1114" i="1"/>
  <c r="J1116" i="1"/>
  <c r="K1117" i="1" s="1"/>
  <c r="L1109" i="1"/>
  <c r="J1111" i="1"/>
  <c r="K1112" i="1" s="1"/>
  <c r="L1104" i="1"/>
  <c r="K1104" i="1"/>
  <c r="K1107" i="1"/>
  <c r="M1107" i="1" s="1"/>
  <c r="M1104" i="1" s="1"/>
  <c r="J1106" i="1"/>
  <c r="L1099" i="1"/>
  <c r="J1101" i="1"/>
  <c r="K1102" i="1" s="1"/>
  <c r="L1094" i="1"/>
  <c r="J1096" i="1"/>
  <c r="K1097" i="1" s="1"/>
  <c r="L1089" i="1"/>
  <c r="J1091" i="1"/>
  <c r="K1092" i="1" s="1"/>
  <c r="K1020" i="1"/>
  <c r="L1081" i="1"/>
  <c r="J1083" i="1"/>
  <c r="K1084" i="1" s="1"/>
  <c r="L1076" i="1"/>
  <c r="J1078" i="1"/>
  <c r="K1079" i="1" s="1"/>
  <c r="M1071" i="1"/>
  <c r="L1071" i="1"/>
  <c r="K1071" i="1"/>
  <c r="M1074" i="1"/>
  <c r="K1074" i="1"/>
  <c r="J1073" i="1"/>
  <c r="L1066" i="1"/>
  <c r="J1068" i="1"/>
  <c r="K1069" i="1" s="1"/>
  <c r="L1060" i="1"/>
  <c r="J1063" i="1"/>
  <c r="J1062" i="1"/>
  <c r="K1064" i="1" s="1"/>
  <c r="L1054" i="1"/>
  <c r="J1057" i="1"/>
  <c r="J1056" i="1"/>
  <c r="K1058" i="1" s="1"/>
  <c r="L1049" i="1"/>
  <c r="J1051" i="1"/>
  <c r="K1052" i="1" s="1"/>
  <c r="M1044" i="1"/>
  <c r="L1044" i="1"/>
  <c r="K1044" i="1"/>
  <c r="M1047" i="1"/>
  <c r="K1047" i="1"/>
  <c r="J1046" i="1"/>
  <c r="L1039" i="1"/>
  <c r="J1041" i="1"/>
  <c r="K1042" i="1" s="1"/>
  <c r="L1034" i="1"/>
  <c r="J1036" i="1"/>
  <c r="K1037" i="1" s="1"/>
  <c r="L1029" i="1"/>
  <c r="J1031" i="1"/>
  <c r="K1032" i="1" s="1"/>
  <c r="L1021" i="1"/>
  <c r="J1026" i="1"/>
  <c r="J1025" i="1"/>
  <c r="J1024" i="1"/>
  <c r="J1023" i="1"/>
  <c r="K1027" i="1" s="1"/>
  <c r="K998" i="1"/>
  <c r="L1011" i="1"/>
  <c r="J1014" i="1"/>
  <c r="K1015" i="1" s="1"/>
  <c r="J1013" i="1"/>
  <c r="L1005" i="1"/>
  <c r="J1008" i="1"/>
  <c r="K1009" i="1" s="1"/>
  <c r="J1007" i="1"/>
  <c r="L999" i="1"/>
  <c r="J1002" i="1"/>
  <c r="J1001" i="1"/>
  <c r="K1003" i="1" s="1"/>
  <c r="K913" i="1"/>
  <c r="K947" i="1"/>
  <c r="K981" i="1"/>
  <c r="L987" i="1"/>
  <c r="J989" i="1"/>
  <c r="K990" i="1" s="1"/>
  <c r="L982" i="1"/>
  <c r="K982" i="1"/>
  <c r="M985" i="1"/>
  <c r="M982" i="1" s="1"/>
  <c r="K985" i="1"/>
  <c r="J984" i="1"/>
  <c r="M980" i="1"/>
  <c r="L971" i="1"/>
  <c r="K971" i="1"/>
  <c r="M978" i="1"/>
  <c r="M971" i="1" s="1"/>
  <c r="M976" i="1"/>
  <c r="M974" i="1"/>
  <c r="M972" i="1"/>
  <c r="K948" i="1"/>
  <c r="M967" i="1"/>
  <c r="M965" i="1"/>
  <c r="L958" i="1"/>
  <c r="K963" i="1"/>
  <c r="K958" i="1" s="1"/>
  <c r="J962" i="1"/>
  <c r="J961" i="1"/>
  <c r="J960" i="1"/>
  <c r="M956" i="1"/>
  <c r="M954" i="1"/>
  <c r="L949" i="1"/>
  <c r="K949" i="1"/>
  <c r="M952" i="1"/>
  <c r="M949" i="1" s="1"/>
  <c r="K952" i="1"/>
  <c r="J951" i="1"/>
  <c r="K914" i="1"/>
  <c r="L940" i="1"/>
  <c r="J942" i="1"/>
  <c r="K943" i="1" s="1"/>
  <c r="L935" i="1"/>
  <c r="K935" i="1"/>
  <c r="M938" i="1"/>
  <c r="M935" i="1" s="1"/>
  <c r="K938" i="1"/>
  <c r="J937" i="1"/>
  <c r="L930" i="1"/>
  <c r="J932" i="1"/>
  <c r="K933" i="1" s="1"/>
  <c r="L925" i="1"/>
  <c r="J927" i="1"/>
  <c r="K928" i="1" s="1"/>
  <c r="M923" i="1"/>
  <c r="M921" i="1"/>
  <c r="M919" i="1"/>
  <c r="M917" i="1"/>
  <c r="M915" i="1"/>
  <c r="K792" i="1"/>
  <c r="K807" i="1"/>
  <c r="K900" i="1"/>
  <c r="L901" i="1"/>
  <c r="J904" i="1"/>
  <c r="K905" i="1" s="1"/>
  <c r="J903" i="1"/>
  <c r="K866" i="1"/>
  <c r="M896" i="1"/>
  <c r="L890" i="1"/>
  <c r="J893" i="1"/>
  <c r="J892" i="1"/>
  <c r="K894" i="1" s="1"/>
  <c r="L884" i="1"/>
  <c r="J887" i="1"/>
  <c r="J886" i="1"/>
  <c r="K888" i="1" s="1"/>
  <c r="L875" i="1"/>
  <c r="J881" i="1"/>
  <c r="J880" i="1"/>
  <c r="J879" i="1"/>
  <c r="J878" i="1"/>
  <c r="J877" i="1"/>
  <c r="K882" i="1" s="1"/>
  <c r="M873" i="1"/>
  <c r="L867" i="1"/>
  <c r="J870" i="1"/>
  <c r="J869" i="1"/>
  <c r="K871" i="1" s="1"/>
  <c r="K822" i="1"/>
  <c r="L850" i="1"/>
  <c r="J861" i="1"/>
  <c r="J860" i="1"/>
  <c r="J859" i="1"/>
  <c r="J858" i="1"/>
  <c r="J857" i="1"/>
  <c r="J856" i="1"/>
  <c r="J855" i="1"/>
  <c r="K862" i="1" s="1"/>
  <c r="J854" i="1"/>
  <c r="J853" i="1"/>
  <c r="J852" i="1"/>
  <c r="M848" i="1"/>
  <c r="L840" i="1"/>
  <c r="J845" i="1"/>
  <c r="J844" i="1"/>
  <c r="J843" i="1"/>
  <c r="J842" i="1"/>
  <c r="K846" i="1" s="1"/>
  <c r="L829" i="1"/>
  <c r="J837" i="1"/>
  <c r="J836" i="1"/>
  <c r="J835" i="1"/>
  <c r="J834" i="1"/>
  <c r="J833" i="1"/>
  <c r="J832" i="1"/>
  <c r="J831" i="1"/>
  <c r="L823" i="1"/>
  <c r="J826" i="1"/>
  <c r="K827" i="1" s="1"/>
  <c r="J825" i="1"/>
  <c r="K808" i="1"/>
  <c r="M818" i="1"/>
  <c r="L813" i="1"/>
  <c r="J815" i="1"/>
  <c r="K816" i="1" s="1"/>
  <c r="M811" i="1"/>
  <c r="M809" i="1"/>
  <c r="K793" i="1"/>
  <c r="M803" i="1"/>
  <c r="M801" i="1"/>
  <c r="M799" i="1"/>
  <c r="L794" i="1"/>
  <c r="J796" i="1"/>
  <c r="K797" i="1" s="1"/>
  <c r="K4" i="1"/>
  <c r="K759" i="1"/>
  <c r="M785" i="1"/>
  <c r="M783" i="1"/>
  <c r="L778" i="1"/>
  <c r="J780" i="1"/>
  <c r="K781" i="1" s="1"/>
  <c r="L772" i="1"/>
  <c r="J775" i="1"/>
  <c r="J774" i="1"/>
  <c r="K776" i="1" s="1"/>
  <c r="M770" i="1"/>
  <c r="L765" i="1"/>
  <c r="J767" i="1"/>
  <c r="K768" i="1" s="1"/>
  <c r="L760" i="1"/>
  <c r="K760" i="1"/>
  <c r="M763" i="1"/>
  <c r="M760" i="1" s="1"/>
  <c r="K763" i="1"/>
  <c r="J762" i="1"/>
  <c r="K746" i="1"/>
  <c r="L752" i="1"/>
  <c r="J754" i="1"/>
  <c r="K755" i="1" s="1"/>
  <c r="M747" i="1"/>
  <c r="L747" i="1"/>
  <c r="K747" i="1"/>
  <c r="M750" i="1"/>
  <c r="K750" i="1"/>
  <c r="J749" i="1"/>
  <c r="K734" i="1"/>
  <c r="K736" i="1"/>
  <c r="L737" i="1"/>
  <c r="J739" i="1"/>
  <c r="K740" i="1" s="1"/>
  <c r="M735" i="1"/>
  <c r="K654" i="1"/>
  <c r="K699" i="1"/>
  <c r="L725" i="1"/>
  <c r="J727" i="1"/>
  <c r="K728" i="1" s="1"/>
  <c r="M723" i="1"/>
  <c r="M721" i="1"/>
  <c r="L713" i="1"/>
  <c r="J718" i="1"/>
  <c r="J717" i="1"/>
  <c r="J716" i="1"/>
  <c r="J715" i="1"/>
  <c r="K719" i="1" s="1"/>
  <c r="M711" i="1"/>
  <c r="L700" i="1"/>
  <c r="J708" i="1"/>
  <c r="J707" i="1"/>
  <c r="J706" i="1"/>
  <c r="J705" i="1"/>
  <c r="J704" i="1"/>
  <c r="J703" i="1"/>
  <c r="J702" i="1"/>
  <c r="K655" i="1"/>
  <c r="L691" i="1"/>
  <c r="J694" i="1"/>
  <c r="J693" i="1"/>
  <c r="K695" i="1" s="1"/>
  <c r="L681" i="1"/>
  <c r="J688" i="1"/>
  <c r="J687" i="1"/>
  <c r="J686" i="1"/>
  <c r="K689" i="1" s="1"/>
  <c r="J685" i="1"/>
  <c r="J684" i="1"/>
  <c r="J683" i="1"/>
  <c r="M679" i="1"/>
  <c r="M677" i="1"/>
  <c r="L664" i="1"/>
  <c r="J674" i="1"/>
  <c r="J673" i="1"/>
  <c r="J672" i="1"/>
  <c r="J671" i="1"/>
  <c r="J670" i="1"/>
  <c r="J669" i="1"/>
  <c r="J668" i="1"/>
  <c r="J667" i="1"/>
  <c r="K675" i="1" s="1"/>
  <c r="M675" i="1" s="1"/>
  <c r="M664" i="1" s="1"/>
  <c r="L656" i="1"/>
  <c r="J661" i="1"/>
  <c r="K662" i="1" s="1"/>
  <c r="K603" i="1"/>
  <c r="K627" i="1"/>
  <c r="L645" i="1"/>
  <c r="J647" i="1"/>
  <c r="K648" i="1" s="1"/>
  <c r="L640" i="1"/>
  <c r="J642" i="1"/>
  <c r="K643" i="1" s="1"/>
  <c r="M638" i="1"/>
  <c r="L633" i="1"/>
  <c r="J635" i="1"/>
  <c r="K636" i="1" s="1"/>
  <c r="L628" i="1"/>
  <c r="J630" i="1"/>
  <c r="K631" i="1" s="1"/>
  <c r="M631" i="1" s="1"/>
  <c r="M628" i="1" s="1"/>
  <c r="K604" i="1"/>
  <c r="L620" i="1"/>
  <c r="J622" i="1"/>
  <c r="K623" i="1" s="1"/>
  <c r="L615" i="1"/>
  <c r="J617" i="1"/>
  <c r="K618" i="1" s="1"/>
  <c r="L610" i="1"/>
  <c r="K610" i="1"/>
  <c r="M613" i="1"/>
  <c r="M610" i="1" s="1"/>
  <c r="K613" i="1"/>
  <c r="J612" i="1"/>
  <c r="L605" i="1"/>
  <c r="J607" i="1"/>
  <c r="K608" i="1" s="1"/>
  <c r="K526" i="1"/>
  <c r="K561" i="1"/>
  <c r="L593" i="1"/>
  <c r="J596" i="1"/>
  <c r="K597" i="1" s="1"/>
  <c r="J595" i="1"/>
  <c r="M591" i="1"/>
  <c r="L586" i="1"/>
  <c r="J588" i="1"/>
  <c r="K589" i="1" s="1"/>
  <c r="L580" i="1"/>
  <c r="J583" i="1"/>
  <c r="J582" i="1"/>
  <c r="K584" i="1" s="1"/>
  <c r="L574" i="1"/>
  <c r="J577" i="1"/>
  <c r="J576" i="1"/>
  <c r="K578" i="1" s="1"/>
  <c r="L569" i="1"/>
  <c r="J571" i="1"/>
  <c r="K572" i="1" s="1"/>
  <c r="L564" i="1"/>
  <c r="K564" i="1"/>
  <c r="M567" i="1"/>
  <c r="M564" i="1" s="1"/>
  <c r="K567" i="1"/>
  <c r="J566" i="1"/>
  <c r="M562" i="1"/>
  <c r="K527" i="1"/>
  <c r="L554" i="1"/>
  <c r="J556" i="1"/>
  <c r="K557" i="1" s="1"/>
  <c r="L549" i="1"/>
  <c r="J551" i="1"/>
  <c r="K552" i="1" s="1"/>
  <c r="L544" i="1"/>
  <c r="K544" i="1"/>
  <c r="M547" i="1"/>
  <c r="M544" i="1" s="1"/>
  <c r="K547" i="1"/>
  <c r="J546" i="1"/>
  <c r="L539" i="1"/>
  <c r="J541" i="1"/>
  <c r="K542" i="1" s="1"/>
  <c r="L533" i="1"/>
  <c r="J536" i="1"/>
  <c r="J535" i="1"/>
  <c r="L528" i="1"/>
  <c r="J530" i="1"/>
  <c r="K531" i="1" s="1"/>
  <c r="K506" i="1"/>
  <c r="L518" i="1"/>
  <c r="K522" i="1"/>
  <c r="K518" i="1" s="1"/>
  <c r="J521" i="1"/>
  <c r="J520" i="1"/>
  <c r="L512" i="1"/>
  <c r="J515" i="1"/>
  <c r="J514" i="1"/>
  <c r="K516" i="1" s="1"/>
  <c r="L507" i="1"/>
  <c r="J509" i="1"/>
  <c r="K510" i="1" s="1"/>
  <c r="K473" i="1"/>
  <c r="L498" i="1"/>
  <c r="K498" i="1"/>
  <c r="M502" i="1"/>
  <c r="M498" i="1" s="1"/>
  <c r="K502" i="1"/>
  <c r="J501" i="1"/>
  <c r="J500" i="1"/>
  <c r="L488" i="1"/>
  <c r="J495" i="1"/>
  <c r="K496" i="1" s="1"/>
  <c r="J494" i="1"/>
  <c r="J493" i="1"/>
  <c r="J492" i="1"/>
  <c r="J491" i="1"/>
  <c r="J490" i="1"/>
  <c r="M481" i="1"/>
  <c r="L481" i="1"/>
  <c r="K481" i="1"/>
  <c r="J485" i="1"/>
  <c r="J484" i="1"/>
  <c r="J483" i="1"/>
  <c r="K486" i="1" s="1"/>
  <c r="M486" i="1" s="1"/>
  <c r="L474" i="1"/>
  <c r="J478" i="1"/>
  <c r="J477" i="1"/>
  <c r="J476" i="1"/>
  <c r="K479" i="1" s="1"/>
  <c r="M479" i="1" s="1"/>
  <c r="M474" i="1" s="1"/>
  <c r="K351" i="1"/>
  <c r="K415" i="1"/>
  <c r="L461" i="1"/>
  <c r="J466" i="1"/>
  <c r="J465" i="1"/>
  <c r="J464" i="1"/>
  <c r="J463" i="1"/>
  <c r="K467" i="1" s="1"/>
  <c r="M459" i="1"/>
  <c r="L444" i="1"/>
  <c r="J456" i="1"/>
  <c r="J455" i="1"/>
  <c r="J454" i="1"/>
  <c r="J453" i="1"/>
  <c r="J452" i="1"/>
  <c r="J451" i="1"/>
  <c r="J450" i="1"/>
  <c r="J449" i="1"/>
  <c r="J448" i="1"/>
  <c r="K457" i="1" s="1"/>
  <c r="J447" i="1"/>
  <c r="J446" i="1"/>
  <c r="L439" i="1"/>
  <c r="J441" i="1"/>
  <c r="K442" i="1" s="1"/>
  <c r="L432" i="1"/>
  <c r="J436" i="1"/>
  <c r="J435" i="1"/>
  <c r="J434" i="1"/>
  <c r="M430" i="1"/>
  <c r="L425" i="1"/>
  <c r="J427" i="1"/>
  <c r="K428" i="1" s="1"/>
  <c r="M423" i="1"/>
  <c r="M421" i="1"/>
  <c r="L416" i="1"/>
  <c r="J418" i="1"/>
  <c r="K419" i="1" s="1"/>
  <c r="K393" i="1"/>
  <c r="M411" i="1"/>
  <c r="M409" i="1"/>
  <c r="M404" i="1"/>
  <c r="L404" i="1"/>
  <c r="K404" i="1"/>
  <c r="J406" i="1"/>
  <c r="K407" i="1" s="1"/>
  <c r="M407" i="1" s="1"/>
  <c r="L399" i="1"/>
  <c r="K402" i="1"/>
  <c r="K399" i="1" s="1"/>
  <c r="J401" i="1"/>
  <c r="L394" i="1"/>
  <c r="J396" i="1"/>
  <c r="K397" i="1" s="1"/>
  <c r="K352" i="1"/>
  <c r="L384" i="1"/>
  <c r="K384" i="1"/>
  <c r="M389" i="1"/>
  <c r="M384" i="1" s="1"/>
  <c r="M387" i="1"/>
  <c r="M385" i="1"/>
  <c r="K376" i="1"/>
  <c r="L377" i="1"/>
  <c r="J379" i="1"/>
  <c r="K380" i="1" s="1"/>
  <c r="K353" i="1"/>
  <c r="L369" i="1"/>
  <c r="J371" i="1"/>
  <c r="K372" i="1" s="1"/>
  <c r="L364" i="1"/>
  <c r="J366" i="1"/>
  <c r="K367" i="1" s="1"/>
  <c r="L359" i="1"/>
  <c r="J361" i="1"/>
  <c r="K362" i="1" s="1"/>
  <c r="L354" i="1"/>
  <c r="K354" i="1"/>
  <c r="M357" i="1"/>
  <c r="M354" i="1" s="1"/>
  <c r="K357" i="1"/>
  <c r="J356" i="1"/>
  <c r="K159" i="1"/>
  <c r="K331" i="1"/>
  <c r="M341" i="1"/>
  <c r="L341" i="1"/>
  <c r="K341" i="1"/>
  <c r="M345" i="1"/>
  <c r="K345" i="1"/>
  <c r="J344" i="1"/>
  <c r="J343" i="1"/>
  <c r="L334" i="1"/>
  <c r="K339" i="1"/>
  <c r="K334" i="1" s="1"/>
  <c r="J338" i="1"/>
  <c r="J337" i="1"/>
  <c r="J336" i="1"/>
  <c r="M332" i="1"/>
  <c r="K307" i="1"/>
  <c r="M327" i="1"/>
  <c r="L318" i="1"/>
  <c r="J324" i="1"/>
  <c r="K325" i="1" s="1"/>
  <c r="J323" i="1"/>
  <c r="J322" i="1"/>
  <c r="J321" i="1"/>
  <c r="J320" i="1"/>
  <c r="L312" i="1"/>
  <c r="K312" i="1"/>
  <c r="M316" i="1"/>
  <c r="M312" i="1" s="1"/>
  <c r="K316" i="1"/>
  <c r="J315" i="1"/>
  <c r="J314" i="1"/>
  <c r="M310" i="1"/>
  <c r="M308" i="1"/>
  <c r="K234" i="1"/>
  <c r="L300" i="1"/>
  <c r="J302" i="1"/>
  <c r="K303" i="1" s="1"/>
  <c r="L295" i="1"/>
  <c r="J297" i="1"/>
  <c r="K298" i="1" s="1"/>
  <c r="M293" i="1"/>
  <c r="M291" i="1"/>
  <c r="L286" i="1"/>
  <c r="J288" i="1"/>
  <c r="K289" i="1" s="1"/>
  <c r="L281" i="1"/>
  <c r="J283" i="1"/>
  <c r="K284" i="1" s="1"/>
  <c r="L272" i="1"/>
  <c r="K272" i="1"/>
  <c r="M279" i="1"/>
  <c r="M272" i="1" s="1"/>
  <c r="J278" i="1"/>
  <c r="J277" i="1"/>
  <c r="J276" i="1"/>
  <c r="J275" i="1"/>
  <c r="J274" i="1"/>
  <c r="K279" i="1" s="1"/>
  <c r="L263" i="1"/>
  <c r="J269" i="1"/>
  <c r="J268" i="1"/>
  <c r="J267" i="1"/>
  <c r="J266" i="1"/>
  <c r="J265" i="1"/>
  <c r="L257" i="1"/>
  <c r="J260" i="1"/>
  <c r="J259" i="1"/>
  <c r="K261" i="1" s="1"/>
  <c r="L252" i="1"/>
  <c r="J254" i="1"/>
  <c r="K255" i="1" s="1"/>
  <c r="M250" i="1"/>
  <c r="L240" i="1"/>
  <c r="J247" i="1"/>
  <c r="J246" i="1"/>
  <c r="J245" i="1"/>
  <c r="J244" i="1"/>
  <c r="J243" i="1"/>
  <c r="J242" i="1"/>
  <c r="L235" i="1"/>
  <c r="J237" i="1"/>
  <c r="K238" i="1" s="1"/>
  <c r="K160" i="1"/>
  <c r="K190" i="1"/>
  <c r="L224" i="1"/>
  <c r="J227" i="1"/>
  <c r="J226" i="1"/>
  <c r="K228" i="1" s="1"/>
  <c r="L219" i="1"/>
  <c r="K222" i="1"/>
  <c r="J221" i="1"/>
  <c r="L212" i="1"/>
  <c r="J216" i="1"/>
  <c r="J215" i="1"/>
  <c r="J214" i="1"/>
  <c r="K217" i="1" s="1"/>
  <c r="L205" i="1"/>
  <c r="J209" i="1"/>
  <c r="J208" i="1"/>
  <c r="J207" i="1"/>
  <c r="M203" i="1"/>
  <c r="M201" i="1"/>
  <c r="L196" i="1"/>
  <c r="J198" i="1"/>
  <c r="K199" i="1" s="1"/>
  <c r="L191" i="1"/>
  <c r="J193" i="1"/>
  <c r="K194" i="1" s="1"/>
  <c r="K161" i="1"/>
  <c r="L183" i="1"/>
  <c r="K186" i="1"/>
  <c r="J185" i="1"/>
  <c r="L178" i="1"/>
  <c r="J180" i="1"/>
  <c r="K181" i="1" s="1"/>
  <c r="L173" i="1"/>
  <c r="J175" i="1"/>
  <c r="K176" i="1" s="1"/>
  <c r="M176" i="1" s="1"/>
  <c r="M173" i="1" s="1"/>
  <c r="L167" i="1"/>
  <c r="K171" i="1"/>
  <c r="K167" i="1" s="1"/>
  <c r="J170" i="1"/>
  <c r="J169" i="1"/>
  <c r="L162" i="1"/>
  <c r="K162" i="1"/>
  <c r="K165" i="1"/>
  <c r="M165" i="1" s="1"/>
  <c r="M162" i="1" s="1"/>
  <c r="J164" i="1"/>
  <c r="K100" i="1"/>
  <c r="K119" i="1"/>
  <c r="L147" i="1"/>
  <c r="J152" i="1"/>
  <c r="K153" i="1" s="1"/>
  <c r="J151" i="1"/>
  <c r="J150" i="1"/>
  <c r="J149" i="1"/>
  <c r="L141" i="1"/>
  <c r="M145" i="1"/>
  <c r="M141" i="1" s="1"/>
  <c r="K145" i="1"/>
  <c r="K141" i="1" s="1"/>
  <c r="J144" i="1"/>
  <c r="J143" i="1"/>
  <c r="L132" i="1"/>
  <c r="K132" i="1"/>
  <c r="M139" i="1"/>
  <c r="M132" i="1" s="1"/>
  <c r="K139" i="1"/>
  <c r="J138" i="1"/>
  <c r="J137" i="1"/>
  <c r="J136" i="1"/>
  <c r="J135" i="1"/>
  <c r="J134" i="1"/>
  <c r="L125" i="1"/>
  <c r="K125" i="1"/>
  <c r="J129" i="1"/>
  <c r="J128" i="1"/>
  <c r="J127" i="1"/>
  <c r="K130" i="1" s="1"/>
  <c r="M130" i="1" s="1"/>
  <c r="M125" i="1" s="1"/>
  <c r="L120" i="1"/>
  <c r="K120" i="1"/>
  <c r="M123" i="1"/>
  <c r="M120" i="1" s="1"/>
  <c r="K123" i="1"/>
  <c r="J122" i="1"/>
  <c r="M117" i="1"/>
  <c r="M115" i="1"/>
  <c r="L110" i="1"/>
  <c r="K110" i="1"/>
  <c r="M113" i="1"/>
  <c r="M110" i="1" s="1"/>
  <c r="K113" i="1"/>
  <c r="J112" i="1"/>
  <c r="L101" i="1"/>
  <c r="J107" i="1"/>
  <c r="K108" i="1" s="1"/>
  <c r="J106" i="1"/>
  <c r="J105" i="1"/>
  <c r="J104" i="1"/>
  <c r="J103" i="1"/>
  <c r="K74" i="1"/>
  <c r="K85" i="1"/>
  <c r="L91" i="1"/>
  <c r="J93" i="1"/>
  <c r="K94" i="1" s="1"/>
  <c r="L86" i="1"/>
  <c r="K86" i="1"/>
  <c r="M89" i="1"/>
  <c r="M86" i="1" s="1"/>
  <c r="K89" i="1"/>
  <c r="J88" i="1"/>
  <c r="K75" i="1"/>
  <c r="M81" i="1"/>
  <c r="L76" i="1"/>
  <c r="J78" i="1"/>
  <c r="K79" i="1" s="1"/>
  <c r="K52" i="1"/>
  <c r="K61" i="1"/>
  <c r="L62" i="1"/>
  <c r="J66" i="1"/>
  <c r="K68" i="1" s="1"/>
  <c r="J65" i="1"/>
  <c r="J64" i="1"/>
  <c r="K53" i="1"/>
  <c r="M54" i="1"/>
  <c r="L59" i="1" s="1"/>
  <c r="L54" i="1"/>
  <c r="K54" i="1"/>
  <c r="M57" i="1"/>
  <c r="K57" i="1"/>
  <c r="K18" i="1"/>
  <c r="L45" i="1"/>
  <c r="J47" i="1"/>
  <c r="K48" i="1" s="1"/>
  <c r="M43" i="1"/>
  <c r="M41" i="1"/>
  <c r="M39" i="1"/>
  <c r="L27" i="1"/>
  <c r="J36" i="1"/>
  <c r="J35" i="1"/>
  <c r="J34" i="1"/>
  <c r="J33" i="1"/>
  <c r="J32" i="1"/>
  <c r="J31" i="1"/>
  <c r="J30" i="1"/>
  <c r="J29" i="1"/>
  <c r="M19" i="1"/>
  <c r="L19" i="1"/>
  <c r="K19" i="1"/>
  <c r="M25" i="1"/>
  <c r="K25" i="1"/>
  <c r="J21" i="1"/>
  <c r="L5" i="1"/>
  <c r="K5" i="1"/>
  <c r="M16" i="1"/>
  <c r="M5" i="1" s="1"/>
  <c r="M14" i="1"/>
  <c r="M12" i="1"/>
  <c r="M10" i="1"/>
  <c r="M8" i="1"/>
  <c r="M6" i="1"/>
  <c r="M442" i="1" l="1"/>
  <c r="M439" i="1" s="1"/>
  <c r="K439" i="1"/>
  <c r="K512" i="1"/>
  <c r="M516" i="1"/>
  <c r="M512" i="1" s="1"/>
  <c r="K318" i="1"/>
  <c r="M325" i="1"/>
  <c r="M318" i="1" s="1"/>
  <c r="M303" i="1"/>
  <c r="M300" i="1" s="1"/>
  <c r="K300" i="1"/>
  <c r="K645" i="1"/>
  <c r="M648" i="1"/>
  <c r="M645" i="1" s="1"/>
  <c r="K444" i="1"/>
  <c r="M457" i="1"/>
  <c r="M444" i="1" s="1"/>
  <c r="K488" i="1"/>
  <c r="M496" i="1"/>
  <c r="M488" i="1" s="1"/>
  <c r="L504" i="1" s="1"/>
  <c r="L53" i="1"/>
  <c r="M59" i="1"/>
  <c r="M53" i="1" s="1"/>
  <c r="K656" i="1"/>
  <c r="M662" i="1"/>
  <c r="M656" i="1" s="1"/>
  <c r="K586" i="1"/>
  <c r="M589" i="1"/>
  <c r="M586" i="1" s="1"/>
  <c r="M153" i="1"/>
  <c r="M147" i="1" s="1"/>
  <c r="L155" i="1" s="1"/>
  <c r="K147" i="1"/>
  <c r="K224" i="1"/>
  <c r="M228" i="1"/>
  <c r="M224" i="1" s="1"/>
  <c r="M397" i="1"/>
  <c r="M394" i="1" s="1"/>
  <c r="L413" i="1" s="1"/>
  <c r="K394" i="1"/>
  <c r="M695" i="1"/>
  <c r="M691" i="1" s="1"/>
  <c r="K691" i="1"/>
  <c r="M261" i="1"/>
  <c r="M257" i="1" s="1"/>
  <c r="K257" i="1"/>
  <c r="K62" i="1"/>
  <c r="M68" i="1"/>
  <c r="M62" i="1" s="1"/>
  <c r="L70" i="1" s="1"/>
  <c r="M289" i="1"/>
  <c r="M286" i="1" s="1"/>
  <c r="K286" i="1"/>
  <c r="K539" i="1"/>
  <c r="M542" i="1"/>
  <c r="M539" i="1" s="1"/>
  <c r="K593" i="1"/>
  <c r="M597" i="1"/>
  <c r="M593" i="1" s="1"/>
  <c r="K235" i="1"/>
  <c r="M238" i="1"/>
  <c r="M235" i="1" s="1"/>
  <c r="K369" i="1"/>
  <c r="M372" i="1"/>
  <c r="M369" i="1" s="1"/>
  <c r="M108" i="1"/>
  <c r="M101" i="1" s="1"/>
  <c r="K101" i="1"/>
  <c r="K605" i="1"/>
  <c r="M608" i="1"/>
  <c r="M605" i="1" s="1"/>
  <c r="M186" i="1"/>
  <c r="M183" i="1" s="1"/>
  <c r="K183" i="1"/>
  <c r="M339" i="1"/>
  <c r="M334" i="1" s="1"/>
  <c r="L347" i="1" s="1"/>
  <c r="M217" i="1"/>
  <c r="M212" i="1" s="1"/>
  <c r="K212" i="1"/>
  <c r="K615" i="1"/>
  <c r="M618" i="1"/>
  <c r="M615" i="1" s="1"/>
  <c r="M402" i="1"/>
  <c r="M399" i="1" s="1"/>
  <c r="K248" i="1"/>
  <c r="K270" i="1"/>
  <c r="K537" i="1"/>
  <c r="K794" i="1"/>
  <c r="M797" i="1"/>
  <c r="M794" i="1" s="1"/>
  <c r="L805" i="1" s="1"/>
  <c r="K838" i="1"/>
  <c r="K940" i="1"/>
  <c r="M943" i="1"/>
  <c r="M940" i="1" s="1"/>
  <c r="K1054" i="1"/>
  <c r="M1058" i="1"/>
  <c r="M1054" i="1" s="1"/>
  <c r="K1081" i="1"/>
  <c r="M1084" i="1"/>
  <c r="M1081" i="1" s="1"/>
  <c r="K580" i="1"/>
  <c r="M584" i="1"/>
  <c r="M580" i="1" s="1"/>
  <c r="K664" i="1"/>
  <c r="K850" i="1"/>
  <c r="M862" i="1"/>
  <c r="M850" i="1" s="1"/>
  <c r="M1125" i="1"/>
  <c r="M1119" i="1" s="1"/>
  <c r="K1119" i="1"/>
  <c r="K1430" i="1"/>
  <c r="M1433" i="1"/>
  <c r="M1430" i="1" s="1"/>
  <c r="L1444" i="1" s="1"/>
  <c r="K765" i="1"/>
  <c r="M768" i="1"/>
  <c r="M765" i="1" s="1"/>
  <c r="M1032" i="1"/>
  <c r="M1029" i="1" s="1"/>
  <c r="K1029" i="1"/>
  <c r="K1249" i="1"/>
  <c r="M1252" i="1"/>
  <c r="M1249" i="1" s="1"/>
  <c r="L1276" i="1"/>
  <c r="M1282" i="1"/>
  <c r="M1276" i="1" s="1"/>
  <c r="K196" i="1"/>
  <c r="M199" i="1"/>
  <c r="M196" i="1" s="1"/>
  <c r="K999" i="1"/>
  <c r="M1003" i="1"/>
  <c r="M999" i="1" s="1"/>
  <c r="K1060" i="1"/>
  <c r="M1064" i="1"/>
  <c r="M1060" i="1" s="1"/>
  <c r="K1089" i="1"/>
  <c r="M1092" i="1"/>
  <c r="M1089" i="1" s="1"/>
  <c r="L1239" i="1" s="1"/>
  <c r="K1182" i="1"/>
  <c r="M1187" i="1"/>
  <c r="M1182" i="1" s="1"/>
  <c r="K1435" i="1"/>
  <c r="M1438" i="1"/>
  <c r="M1435" i="1" s="1"/>
  <c r="M1470" i="1"/>
  <c r="M1448" i="1" s="1"/>
  <c r="L1448" i="1"/>
  <c r="K173" i="1"/>
  <c r="K884" i="1"/>
  <c r="M888" i="1"/>
  <c r="M884" i="1" s="1"/>
  <c r="K1034" i="1"/>
  <c r="M1037" i="1"/>
  <c r="M1034" i="1" s="1"/>
  <c r="K1254" i="1"/>
  <c r="M1257" i="1"/>
  <c r="M1254" i="1" s="1"/>
  <c r="L1369" i="1"/>
  <c r="M1372" i="1"/>
  <c r="M1369" i="1" s="1"/>
  <c r="M367" i="1"/>
  <c r="M364" i="1" s="1"/>
  <c r="K364" i="1"/>
  <c r="K461" i="1"/>
  <c r="M467" i="1"/>
  <c r="M461" i="1" s="1"/>
  <c r="M776" i="1"/>
  <c r="M772" i="1" s="1"/>
  <c r="K772" i="1"/>
  <c r="K1094" i="1"/>
  <c r="M1097" i="1"/>
  <c r="M1094" i="1" s="1"/>
  <c r="M222" i="1"/>
  <c r="M219" i="1" s="1"/>
  <c r="K219" i="1"/>
  <c r="L329" i="1"/>
  <c r="M728" i="1"/>
  <c r="M725" i="1" s="1"/>
  <c r="K725" i="1"/>
  <c r="K474" i="1"/>
  <c r="K37" i="1"/>
  <c r="M94" i="1"/>
  <c r="M91" i="1" s="1"/>
  <c r="L96" i="1" s="1"/>
  <c r="K91" i="1"/>
  <c r="K210" i="1"/>
  <c r="K1039" i="1"/>
  <c r="M1042" i="1"/>
  <c r="M1039" i="1" s="1"/>
  <c r="K1066" i="1"/>
  <c r="M1069" i="1"/>
  <c r="M1066" i="1" s="1"/>
  <c r="K1127" i="1"/>
  <c r="M1148" i="1"/>
  <c r="M1127" i="1" s="1"/>
  <c r="K1189" i="1"/>
  <c r="M1193" i="1"/>
  <c r="M1189" i="1" s="1"/>
  <c r="K1229" i="1"/>
  <c r="M1232" i="1"/>
  <c r="M1229" i="1" s="1"/>
  <c r="K1259" i="1"/>
  <c r="M1264" i="1"/>
  <c r="M1259" i="1" s="1"/>
  <c r="K1285" i="1"/>
  <c r="M1288" i="1"/>
  <c r="M1285" i="1" s="1"/>
  <c r="L1290" i="1" s="1"/>
  <c r="K45" i="1"/>
  <c r="M48" i="1"/>
  <c r="M45" i="1" s="1"/>
  <c r="K633" i="1"/>
  <c r="M636" i="1"/>
  <c r="M633" i="1" s="1"/>
  <c r="K709" i="1"/>
  <c r="L820" i="1"/>
  <c r="K890" i="1"/>
  <c r="M894" i="1"/>
  <c r="M890" i="1" s="1"/>
  <c r="K925" i="1"/>
  <c r="M928" i="1"/>
  <c r="M925" i="1" s="1"/>
  <c r="L945" i="1" s="1"/>
  <c r="K1005" i="1"/>
  <c r="M1009" i="1"/>
  <c r="M1005" i="1" s="1"/>
  <c r="K1099" i="1"/>
  <c r="M1102" i="1"/>
  <c r="M1099" i="1" s="1"/>
  <c r="K628" i="1"/>
  <c r="K178" i="1"/>
  <c r="M181" i="1"/>
  <c r="M178" i="1" s="1"/>
  <c r="M298" i="1"/>
  <c r="M295" i="1" s="1"/>
  <c r="K295" i="1"/>
  <c r="M419" i="1"/>
  <c r="M416" i="1" s="1"/>
  <c r="K416" i="1"/>
  <c r="M522" i="1"/>
  <c r="M518" i="1" s="1"/>
  <c r="K752" i="1"/>
  <c r="M755" i="1"/>
  <c r="M752" i="1" s="1"/>
  <c r="L757" i="1" s="1"/>
  <c r="K840" i="1"/>
  <c r="M846" i="1"/>
  <c r="M840" i="1" s="1"/>
  <c r="K1213" i="1"/>
  <c r="M1222" i="1"/>
  <c r="M1213" i="1" s="1"/>
  <c r="K1234" i="1"/>
  <c r="M1237" i="1"/>
  <c r="M1234" i="1" s="1"/>
  <c r="M689" i="1"/>
  <c r="M681" i="1" s="1"/>
  <c r="K681" i="1"/>
  <c r="K778" i="1"/>
  <c r="M781" i="1"/>
  <c r="M778" i="1" s="1"/>
  <c r="K813" i="1"/>
  <c r="M816" i="1"/>
  <c r="M813" i="1" s="1"/>
  <c r="K930" i="1"/>
  <c r="M933" i="1"/>
  <c r="M930" i="1" s="1"/>
  <c r="K1293" i="1"/>
  <c r="M1296" i="1"/>
  <c r="M1293" i="1" s="1"/>
  <c r="L1362" i="1"/>
  <c r="M1480" i="1"/>
  <c r="M1474" i="1" s="1"/>
  <c r="L1474" i="1"/>
  <c r="K867" i="1"/>
  <c r="M871" i="1"/>
  <c r="M867" i="1" s="1"/>
  <c r="K1011" i="1"/>
  <c r="M1015" i="1"/>
  <c r="M1011" i="1" s="1"/>
  <c r="K1150" i="1"/>
  <c r="M1153" i="1"/>
  <c r="M1150" i="1" s="1"/>
  <c r="K1266" i="1"/>
  <c r="M1272" i="1"/>
  <c r="M1266" i="1" s="1"/>
  <c r="K1298" i="1"/>
  <c r="M1301" i="1"/>
  <c r="M1298" i="1" s="1"/>
  <c r="K713" i="1"/>
  <c r="M719" i="1"/>
  <c r="M713" i="1" s="1"/>
  <c r="K901" i="1"/>
  <c r="M905" i="1"/>
  <c r="M901" i="1" s="1"/>
  <c r="L907" i="1" s="1"/>
  <c r="K1021" i="1"/>
  <c r="M1027" i="1"/>
  <c r="M1021" i="1" s="1"/>
  <c r="K1109" i="1"/>
  <c r="M1112" i="1"/>
  <c r="M1109" i="1" s="1"/>
  <c r="K1155" i="1"/>
  <c r="M1159" i="1"/>
  <c r="M1155" i="1" s="1"/>
  <c r="K1303" i="1"/>
  <c r="M1306" i="1"/>
  <c r="M1303" i="1" s="1"/>
  <c r="K1355" i="1"/>
  <c r="M1360" i="1"/>
  <c r="M1355" i="1" s="1"/>
  <c r="K1483" i="1"/>
  <c r="M1486" i="1"/>
  <c r="M1483" i="1" s="1"/>
  <c r="L1488" i="1" s="1"/>
  <c r="K252" i="1"/>
  <c r="M255" i="1"/>
  <c r="M252" i="1" s="1"/>
  <c r="L374" i="1"/>
  <c r="K425" i="1"/>
  <c r="M428" i="1"/>
  <c r="M425" i="1" s="1"/>
  <c r="K549" i="1"/>
  <c r="M552" i="1"/>
  <c r="M549" i="1" s="1"/>
  <c r="K737" i="1"/>
  <c r="M740" i="1"/>
  <c r="M737" i="1" s="1"/>
  <c r="L742" i="1" s="1"/>
  <c r="K574" i="1"/>
  <c r="M578" i="1"/>
  <c r="M574" i="1" s="1"/>
  <c r="M171" i="1"/>
  <c r="M167" i="1" s="1"/>
  <c r="L188" i="1" s="1"/>
  <c r="K359" i="1"/>
  <c r="M362" i="1"/>
  <c r="M359" i="1" s="1"/>
  <c r="K620" i="1"/>
  <c r="M623" i="1"/>
  <c r="M620" i="1" s="1"/>
  <c r="K823" i="1"/>
  <c r="M827" i="1"/>
  <c r="M823" i="1" s="1"/>
  <c r="K875" i="1"/>
  <c r="M882" i="1"/>
  <c r="M875" i="1" s="1"/>
  <c r="K987" i="1"/>
  <c r="M990" i="1"/>
  <c r="M987" i="1" s="1"/>
  <c r="L992" i="1" s="1"/>
  <c r="K1049" i="1"/>
  <c r="M1052" i="1"/>
  <c r="M1049" i="1" s="1"/>
  <c r="K1076" i="1"/>
  <c r="M1079" i="1"/>
  <c r="M1076" i="1" s="1"/>
  <c r="M1211" i="1"/>
  <c r="M1200" i="1" s="1"/>
  <c r="K1200" i="1"/>
  <c r="K377" i="1"/>
  <c r="M380" i="1"/>
  <c r="M377" i="1" s="1"/>
  <c r="L382" i="1" s="1"/>
  <c r="M572" i="1"/>
  <c r="M569" i="1" s="1"/>
  <c r="L599" i="1" s="1"/>
  <c r="K569" i="1"/>
  <c r="K76" i="1"/>
  <c r="M79" i="1"/>
  <c r="M76" i="1" s="1"/>
  <c r="L83" i="1" s="1"/>
  <c r="K640" i="1"/>
  <c r="M643" i="1"/>
  <c r="M640" i="1" s="1"/>
  <c r="L650" i="1" s="1"/>
  <c r="K528" i="1"/>
  <c r="M531" i="1"/>
  <c r="M528" i="1" s="1"/>
  <c r="K191" i="1"/>
  <c r="M194" i="1"/>
  <c r="M191" i="1" s="1"/>
  <c r="M284" i="1"/>
  <c r="M281" i="1" s="1"/>
  <c r="K281" i="1"/>
  <c r="K437" i="1"/>
  <c r="K507" i="1"/>
  <c r="M510" i="1"/>
  <c r="M507" i="1" s="1"/>
  <c r="K554" i="1"/>
  <c r="M557" i="1"/>
  <c r="M554" i="1" s="1"/>
  <c r="K1114" i="1"/>
  <c r="M1117" i="1"/>
  <c r="M1114" i="1" s="1"/>
  <c r="L1274" i="1"/>
  <c r="M1442" i="1"/>
  <c r="M1440" i="1" s="1"/>
  <c r="M963" i="1"/>
  <c r="M958" i="1" s="1"/>
  <c r="L969" i="1" s="1"/>
  <c r="M1180" i="1"/>
  <c r="M1172" i="1" s="1"/>
  <c r="M1326" i="1"/>
  <c r="M1323" i="1" s="1"/>
  <c r="L1337" i="1" s="1"/>
  <c r="M1393" i="1"/>
  <c r="M1390" i="1" s="1"/>
  <c r="L1399" i="1" s="1"/>
  <c r="M504" i="1" l="1"/>
  <c r="M473" i="1" s="1"/>
  <c r="L473" i="1"/>
  <c r="L1401" i="1"/>
  <c r="M1444" i="1"/>
  <c r="M1401" i="1" s="1"/>
  <c r="L161" i="1"/>
  <c r="M188" i="1"/>
  <c r="M161" i="1" s="1"/>
  <c r="L1318" i="1"/>
  <c r="M1337" i="1"/>
  <c r="M1318" i="1" s="1"/>
  <c r="M155" i="1"/>
  <c r="M119" i="1" s="1"/>
  <c r="L119" i="1"/>
  <c r="L914" i="1"/>
  <c r="M945" i="1"/>
  <c r="M914" i="1" s="1"/>
  <c r="M650" i="1"/>
  <c r="M627" i="1" s="1"/>
  <c r="L627" i="1"/>
  <c r="L746" i="1"/>
  <c r="M757" i="1"/>
  <c r="M746" i="1" s="1"/>
  <c r="M599" i="1"/>
  <c r="M561" i="1" s="1"/>
  <c r="L561" i="1"/>
  <c r="L981" i="1"/>
  <c r="M992" i="1"/>
  <c r="M981" i="1" s="1"/>
  <c r="L948" i="1"/>
  <c r="M969" i="1"/>
  <c r="M948" i="1" s="1"/>
  <c r="L994" i="1" s="1"/>
  <c r="L331" i="1"/>
  <c r="M347" i="1"/>
  <c r="M331" i="1" s="1"/>
  <c r="K829" i="1"/>
  <c r="M838" i="1"/>
  <c r="M829" i="1" s="1"/>
  <c r="L1088" i="1"/>
  <c r="M1239" i="1"/>
  <c r="M1088" i="1" s="1"/>
  <c r="M805" i="1"/>
  <c r="M793" i="1" s="1"/>
  <c r="L793" i="1"/>
  <c r="L157" i="1"/>
  <c r="L1241" i="1"/>
  <c r="M1274" i="1"/>
  <c r="M1241" i="1" s="1"/>
  <c r="L1350" i="1"/>
  <c r="M1362" i="1"/>
  <c r="M1350" i="1" s="1"/>
  <c r="L1313" i="1"/>
  <c r="M537" i="1"/>
  <c r="M533" i="1" s="1"/>
  <c r="L559" i="1" s="1"/>
  <c r="K533" i="1"/>
  <c r="L900" i="1"/>
  <c r="M907" i="1"/>
  <c r="M900" i="1" s="1"/>
  <c r="M374" i="1"/>
  <c r="M353" i="1" s="1"/>
  <c r="L353" i="1"/>
  <c r="M329" i="1"/>
  <c r="M307" i="1" s="1"/>
  <c r="L307" i="1"/>
  <c r="M270" i="1"/>
  <c r="M263" i="1" s="1"/>
  <c r="L305" i="1" s="1"/>
  <c r="K263" i="1"/>
  <c r="L1017" i="1"/>
  <c r="K240" i="1"/>
  <c r="M248" i="1"/>
  <c r="M240" i="1" s="1"/>
  <c r="M413" i="1"/>
  <c r="M393" i="1" s="1"/>
  <c r="L393" i="1"/>
  <c r="L864" i="1"/>
  <c r="L1482" i="1"/>
  <c r="M1488" i="1"/>
  <c r="M1482" i="1" s="1"/>
  <c r="L808" i="1"/>
  <c r="M820" i="1"/>
  <c r="M808" i="1" s="1"/>
  <c r="L376" i="1"/>
  <c r="M382" i="1"/>
  <c r="M376" i="1" s="1"/>
  <c r="L75" i="1"/>
  <c r="M83" i="1"/>
  <c r="M75" i="1" s="1"/>
  <c r="L524" i="1"/>
  <c r="K700" i="1"/>
  <c r="M709" i="1"/>
  <c r="M700" i="1" s="1"/>
  <c r="L730" i="1" s="1"/>
  <c r="K205" i="1"/>
  <c r="M210" i="1"/>
  <c r="M205" i="1" s="1"/>
  <c r="L230" i="1" s="1"/>
  <c r="L736" i="1"/>
  <c r="M742" i="1"/>
  <c r="M736" i="1" s="1"/>
  <c r="L744" i="1" s="1"/>
  <c r="L1284" i="1"/>
  <c r="M1290" i="1"/>
  <c r="M1284" i="1" s="1"/>
  <c r="L1377" i="1"/>
  <c r="M1399" i="1"/>
  <c r="M1377" i="1" s="1"/>
  <c r="L1446" i="1" s="1"/>
  <c r="L85" i="1"/>
  <c r="M96" i="1"/>
  <c r="M85" i="1" s="1"/>
  <c r="L61" i="1"/>
  <c r="M70" i="1"/>
  <c r="M61" i="1" s="1"/>
  <c r="L72" i="1" s="1"/>
  <c r="L697" i="1"/>
  <c r="L625" i="1"/>
  <c r="K432" i="1"/>
  <c r="M437" i="1"/>
  <c r="M432" i="1" s="1"/>
  <c r="L469" i="1" s="1"/>
  <c r="L898" i="1"/>
  <c r="K27" i="1"/>
  <c r="M37" i="1"/>
  <c r="M27" i="1" s="1"/>
  <c r="L50" i="1" s="1"/>
  <c r="L1086" i="1"/>
  <c r="L787" i="1"/>
  <c r="M305" i="1" l="1"/>
  <c r="M234" i="1" s="1"/>
  <c r="L234" i="1"/>
  <c r="L415" i="1"/>
  <c r="M469" i="1"/>
  <c r="M415" i="1" s="1"/>
  <c r="L527" i="1"/>
  <c r="M559" i="1"/>
  <c r="M527" i="1" s="1"/>
  <c r="L601" i="1" s="1"/>
  <c r="M72" i="1"/>
  <c r="M52" i="1" s="1"/>
  <c r="L52" i="1"/>
  <c r="L190" i="1"/>
  <c r="M230" i="1"/>
  <c r="M190" i="1" s="1"/>
  <c r="L100" i="1"/>
  <c r="M157" i="1"/>
  <c r="M100" i="1" s="1"/>
  <c r="L996" i="1"/>
  <c r="M524" i="1"/>
  <c r="M506" i="1" s="1"/>
  <c r="L506" i="1"/>
  <c r="L1376" i="1"/>
  <c r="M1446" i="1"/>
  <c r="M1376" i="1" s="1"/>
  <c r="L391" i="1"/>
  <c r="L604" i="1"/>
  <c r="M625" i="1"/>
  <c r="M604" i="1" s="1"/>
  <c r="L652" i="1" s="1"/>
  <c r="M787" i="1"/>
  <c r="M759" i="1" s="1"/>
  <c r="L759" i="1"/>
  <c r="L1020" i="1"/>
  <c r="M1086" i="1"/>
  <c r="M1020" i="1" s="1"/>
  <c r="L1315" i="1" s="1"/>
  <c r="L1374" i="1"/>
  <c r="M864" i="1"/>
  <c r="M822" i="1" s="1"/>
  <c r="L909" i="1" s="1"/>
  <c r="L822" i="1"/>
  <c r="L232" i="1"/>
  <c r="M697" i="1"/>
  <c r="M655" i="1" s="1"/>
  <c r="L732" i="1" s="1"/>
  <c r="L655" i="1"/>
  <c r="M1313" i="1"/>
  <c r="M1292" i="1" s="1"/>
  <c r="L1292" i="1"/>
  <c r="L18" i="1"/>
  <c r="M50" i="1"/>
  <c r="M18" i="1" s="1"/>
  <c r="M744" i="1"/>
  <c r="M734" i="1" s="1"/>
  <c r="L734" i="1"/>
  <c r="L947" i="1"/>
  <c r="M994" i="1"/>
  <c r="M947" i="1" s="1"/>
  <c r="L98" i="1"/>
  <c r="L866" i="1"/>
  <c r="M898" i="1"/>
  <c r="M866" i="1" s="1"/>
  <c r="L699" i="1"/>
  <c r="M730" i="1"/>
  <c r="M699" i="1" s="1"/>
  <c r="L998" i="1"/>
  <c r="M1017" i="1"/>
  <c r="M998" i="1" s="1"/>
  <c r="L807" i="1" l="1"/>
  <c r="M909" i="1"/>
  <c r="M807" i="1" s="1"/>
  <c r="L911" i="1" s="1"/>
  <c r="L654" i="1"/>
  <c r="M732" i="1"/>
  <c r="M654" i="1" s="1"/>
  <c r="L1019" i="1"/>
  <c r="M1315" i="1"/>
  <c r="M1019" i="1" s="1"/>
  <c r="L74" i="1"/>
  <c r="M98" i="1"/>
  <c r="M74" i="1" s="1"/>
  <c r="L526" i="1"/>
  <c r="M601" i="1"/>
  <c r="M526" i="1" s="1"/>
  <c r="L913" i="1"/>
  <c r="M996" i="1"/>
  <c r="M913" i="1" s="1"/>
  <c r="M391" i="1"/>
  <c r="M352" i="1" s="1"/>
  <c r="L471" i="1" s="1"/>
  <c r="L352" i="1"/>
  <c r="L1317" i="1"/>
  <c r="M1374" i="1"/>
  <c r="M1317" i="1" s="1"/>
  <c r="L160" i="1"/>
  <c r="M232" i="1"/>
  <c r="M160" i="1" s="1"/>
  <c r="L349" i="1" s="1"/>
  <c r="L603" i="1"/>
  <c r="M652" i="1"/>
  <c r="M603" i="1" s="1"/>
  <c r="M471" i="1" l="1"/>
  <c r="M351" i="1" s="1"/>
  <c r="L351" i="1"/>
  <c r="L792" i="1"/>
  <c r="M911" i="1"/>
  <c r="M792" i="1" s="1"/>
  <c r="L1472" i="1" s="1"/>
  <c r="L159" i="1"/>
  <c r="M349" i="1"/>
  <c r="M159" i="1" s="1"/>
  <c r="L789" i="1" s="1"/>
  <c r="L791" i="1" l="1"/>
  <c r="M1472" i="1"/>
  <c r="M791" i="1" s="1"/>
  <c r="L4" i="1"/>
  <c r="M789" i="1"/>
  <c r="M4" i="1" s="1"/>
  <c r="L1490" i="1" s="1"/>
  <c r="M149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author>
  </authors>
  <commentList>
    <comment ref="A3" authorId="0" shapeId="0" xr:uid="{6B8ABEFC-19BC-46DB-A782-2F2952EAA326}">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shapeId="0" xr:uid="{D09AD574-280B-4C74-ACD1-79769809FEF4}">
      <text>
        <r>
          <rPr>
            <b/>
            <sz val="9"/>
            <color indexed="81"/>
            <rFont val="Tahoma"/>
            <family val="2"/>
          </rPr>
          <t>Naturaleza del concepto o de la entidad (ver menú contextual)</t>
        </r>
      </text>
    </comment>
    <comment ref="C3" authorId="0" shapeId="0" xr:uid="{C6FFBA45-DFF9-4378-AAA0-68BA3F297BDF}">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353F44E4-AE08-4733-820E-615D413125CC}">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B30ECC49-8258-4925-9A54-9B806FB3C24C}">
      <text>
        <r>
          <rPr>
            <b/>
            <sz val="9"/>
            <color indexed="81"/>
            <rFont val="Tahoma"/>
            <family val="2"/>
          </rPr>
          <t>Descripción corta de la línea de medición</t>
        </r>
      </text>
    </comment>
    <comment ref="F3" authorId="0" shapeId="0" xr:uid="{F34754AF-B8CD-4B31-A7F0-CB7385C59848}">
      <text>
        <r>
          <rPr>
            <b/>
            <sz val="9"/>
            <color indexed="81"/>
            <rFont val="Tahoma"/>
            <family val="2"/>
          </rPr>
          <t>Columna A: Número de unidades iguales de la línea de medición</t>
        </r>
      </text>
    </comment>
    <comment ref="G3" authorId="0" shapeId="0" xr:uid="{560BE4ED-3917-4D2E-B238-3CE860BBC8D1}">
      <text>
        <r>
          <rPr>
            <b/>
            <sz val="9"/>
            <color indexed="81"/>
            <rFont val="Tahoma"/>
            <family val="2"/>
          </rPr>
          <t>Columna B: Longitud de la línea de medición</t>
        </r>
      </text>
    </comment>
    <comment ref="H3" authorId="0" shapeId="0" xr:uid="{4B8B38BC-E952-48EF-AF45-2CA458BF11DB}">
      <text>
        <r>
          <rPr>
            <b/>
            <sz val="9"/>
            <color indexed="81"/>
            <rFont val="Tahoma"/>
            <family val="2"/>
          </rPr>
          <t>Columna C: Anchura de la línea de medición</t>
        </r>
      </text>
    </comment>
    <comment ref="I3" authorId="0" shapeId="0" xr:uid="{0CB4ED1D-2E93-4D51-9816-67C795A66F51}">
      <text>
        <r>
          <rPr>
            <b/>
            <sz val="9"/>
            <color indexed="81"/>
            <rFont val="Tahoma"/>
            <family val="2"/>
          </rPr>
          <t>Columna D: Altura de la línea de medición</t>
        </r>
      </text>
    </comment>
    <comment ref="J3" authorId="0" shapeId="0" xr:uid="{3C0E7F2E-BC7C-4A96-8D82-7E22BAECFE5C}">
      <text>
        <r>
          <rPr>
            <b/>
            <sz val="9"/>
            <color indexed="81"/>
            <rFont val="Tahoma"/>
            <family val="2"/>
          </rPr>
          <t>Cantidad
Verde: Referencia a otra partida 
Naranja: Fórmula de medición 
Azul: Expresión 
Magenta: Calculado a partir de las dimensiones 
Negro: Introducido directamente</t>
        </r>
      </text>
    </comment>
    <comment ref="K3" authorId="0" shapeId="0" xr:uid="{267D7EF5-5B6F-4982-9245-C771443F0322}">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L3" authorId="0" shapeId="0" xr:uid="{44C5D225-A85D-43F5-996F-F6E41937BD10}">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M3" authorId="0" shapeId="0" xr:uid="{7787CCA3-1872-4F48-B73F-DB9F6D1D9ED9}">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la producción, la dificultad, un factor, los costes indirectos o la divisa</t>
        </r>
      </text>
    </comment>
  </commentList>
</comments>
</file>

<file path=xl/sharedStrings.xml><?xml version="1.0" encoding="utf-8"?>
<sst xmlns="http://schemas.openxmlformats.org/spreadsheetml/2006/main" count="2681" uniqueCount="1428">
  <si>
    <t>PYTO DE ADECUACIÓN DE LOCAL A SUPERMERCADO.C/MIRAFLORES Nº 4, MARBELLA (MÁLAGA) R02</t>
  </si>
  <si>
    <t>Presupuesto</t>
  </si>
  <si>
    <t>Código</t>
  </si>
  <si>
    <t>Nat</t>
  </si>
  <si>
    <t>Ud</t>
  </si>
  <si>
    <t>Resumen</t>
  </si>
  <si>
    <t>Comentario</t>
  </si>
  <si>
    <t>N</t>
  </si>
  <si>
    <t>Longitud</t>
  </si>
  <si>
    <t>Anchura</t>
  </si>
  <si>
    <t>Altura</t>
  </si>
  <si>
    <t>Cantidad</t>
  </si>
  <si>
    <t>CanPres</t>
  </si>
  <si>
    <t>Pres</t>
  </si>
  <si>
    <t>ImpPres</t>
  </si>
  <si>
    <t>06</t>
  </si>
  <si>
    <t>Capítulo</t>
  </si>
  <si>
    <t/>
  </si>
  <si>
    <t>OBRA CIVIL</t>
  </si>
  <si>
    <t>0600</t>
  </si>
  <si>
    <t>DEMOLICIONES y ACTUACIONES PREVIAS</t>
  </si>
  <si>
    <t>0600.01</t>
  </si>
  <si>
    <t>Partida</t>
  </si>
  <si>
    <t>ud</t>
  </si>
  <si>
    <t>CATA EN SOLERA O FORJADO</t>
  </si>
  <si>
    <t>EJECUCIÓN DE CATAS EN SOLERA O FORJADO PARA DETERMINAR ESPESORES DE RECRECIDOS Y PAVIMENTOS, REALIZADO POR MEDIOS MANUALES Y/O MECÁNICOS, ADOPTANDO LAS MEDIDAS NECESARIAS PARA EVITAR CUALQUIER DAÑO EN LOS ELEMENTOS Y REDES A MANTENER CON REPARACIÓN/REPOSICIÓN DE LOS MISMOS EN CASO NECESARIO. INCLUSO LIMPIEZA, RETIRADA DE ESCOMBROS A PIE DE CARGA Y CLASIFICACIÓN DE RESIDUOS EN CONTENEDORES, CARGA Y TRANSPORTE A PLANTA DE TRATAMIENTO, CANON DE DEPÓSITO Y GESTIÓN DE RESIDUOS, Y CON P.P. DE MEDIOS AUXILIARES. MEDIDA LA UNIDAD TOTALMENTE EJECUTADA.</t>
  </si>
  <si>
    <t>0600.02</t>
  </si>
  <si>
    <t>m²</t>
  </si>
  <si>
    <t>VACIADO COMPLETO LOCAL</t>
  </si>
  <si>
    <t>VACIADO COMPLETO DE LOCAL EN PLANTA BAJA, DE SUPERFICIE SEGÚN MEMORIA GRÁFICA, DEBIENDO QUEDAR COMPLETAMENTE DIÁFANO, CONTEMPLANDO LOS TRABAJOS DE:
VACIADO COMPLETO, DESMONTAJE ESTANTERÍAS, EXPOSITORES, PUBLICIDAD, EQUIPAMIENTO, MAQUINARIA, MOBILIARIO, COMPLEMENTOS Y RESTO DE ELEMENTOS EXISTENTES , DEJANDO LA SUPERFICIE DIÁFANA, ADOPTANDO LAS MEDIDAS NECESARIAS PARA NO DAÑAR LOS ELEMENTOS A MANTENER. 
INCLUSO P.P. DE MAQUINARIAS, MEDIOS AUXILIARES Y DE ELEVACIÓN NECESARIA. LIMPIEZA, RETIRADA DE ESCOMBROS A PIE DE CARGA Y CLASIFICACION DE RESIDUOS EN CONTENEDORES, CARGA Y TRANSPORTE A PLANTA DE TRATAMIENTO, CANON DE DEPOSITO Y GESTION DE RESIDUOS, Y CON P.P. DE MEDIOS AUXILIARES. MEDIDA LA SUPERFICIE DE VACIADO EJECUTADO.</t>
  </si>
  <si>
    <t>0600.03</t>
  </si>
  <si>
    <t>DEMOLICION LOCAL</t>
  </si>
  <si>
    <t>DESMONTAJE Y DEMOLICION COMPLETA DE LOCAL EN PLANTA BAJA, DE SUPERFICIE SEGÚN MEMORIA GRÁFICA, DEJANDO LA SUPERFICIE DIAFANA EN BRUTO, COMPRENDIENDO LOS TRABAJOS DE:
DESMONTAJE Y DEMOLICIÓN COMPLETA INTERIOR Y FACHADAS (EXCEPTO PAVIMENTOS Y RECRECIDOS) DE TABIQUERIAS INTERIORES, MEDIANERAS ENTRE LOCALES, MAMPARAS, TABIQUES TAMBORES, REVESTIMIENTOS, TRASDOSADOS, ALICATADOS/APLACADOS, RASEOS, LUCIDOS, ESPEJOS, DECORACIONES, FALSOS TECHOS VISTOS Y OCULTOS, SUBESESTRUCTURAS METÁLICAS, ESCALERAS Y BARANDILLAS METALICAS Y/O MADERA, AISLAMIENTOS, RODAPIES, SANITARIOS Y ACESORIOS, CARPINTERÍAS INTERIORES, CARPINTERIAS DE FACHADA, PERSIANAS, PUERTAS, TOLDOS, REJILLAS, ROTULOS,  INCLUSO DESCONEXION, ANULACIÓN RETIRADA Y DEMOLICIÓN DE TODAS LAS INSTALACIONES EXISTENTES VISTAS Y OCULTAS EN EL LOCAL (EXCEPTO SERVIDUMBRES DE VECINOS QUE DISCURRAN POR EL MISMO), ADOPTANDO LAS MEDIDAS NECESARIAS PARA NO DAÑAR LOS PARAMENTOS E INSTALACIONES A MANTENER (CON REPOSICIÓN DE LOS MISMOS EN CASO NECESARIO),
INCLUSO P.P. D E MAQUINARIAS, MEDIOS AUXILIARES Y DE ELEVACIÓN NECESARIA. LIMPIEZA, RETIRADA DE ESCOMBROS A PIE DE CARGA Y CLASIFICACION DE RESIDUOS EN CONTENEDORES, CARGA Y TRANSPORTE A PLANTA DE TRATAMIENTO, CANON DE DEPOSITO Y GESTION DE RESIDUOS, Y CON P.P. DE MEDIOS AUXILIARES. MEDIDA LA SUPERFICIE DE DEMOLICION EJECUTADO.</t>
  </si>
  <si>
    <t>0600.04</t>
  </si>
  <si>
    <t>PICADO DE SOLADOS INTERIORES</t>
  </si>
  <si>
    <t>PICADO DE SOLADOS DE TERRAZO Y/O GRES, INCLUSO MATERIAL DE SOPORTE Y AGARRE (CEMENTO COLA Y MORTERO) DEJANDO AL DESCUBIERTO EL FORJADO, REALIZADO POR MEDIOS MANUALES O MECÁNICOS, ADOPTANDO LAS MEDIDAS NECESARIAS PARA EVITAR CUALQUIER DAÑO EN EL FORJADO A MANTENER,  Y REPARACIÓN DE ELEMENTOS DAÑADOS EN EL PROCESO.
INCLUSO P.P. DE MAQUINARIAS, MEDIOS AUXILIARES Y DE ELEVACIÓN NECESARIA. LIMPIEZA, RETIRADA DE ESCOMBROS A PIE DE CARGA Y CLASIFICACION DE RESIDUOS EN CONTENEDORES, CARGA Y TRANSPORTE A PLANTA DE TRATAMIENTO, CANON DE DEPOSITO Y GESTION DE RESIDUOS, Y CON P.P. DE MEDIOS AUXILIARES. MEDIDA LA SUPERFICIE DE DEMOLICION EJECUTADO.</t>
  </si>
  <si>
    <t>0600.05</t>
  </si>
  <si>
    <t>PICADO SOLERA</t>
  </si>
  <si>
    <t>PICADO DE SOLERA EXISTENTE, REALIZADO POR MEDIOS MANUALES O MECÁNICOS INCLUSO CORTE DE SOLERA EN PERIMETROS DE ELEMENTOS ESTRUCTURALES COMO PILARES, CIERRES, MUROS, ETC., CON SIERRA CIRCULAR, P.P. LIMPIEZA, RETIRADA DE ESCOMBROS A PIE DE CARGA Y CLASIFICACION DE RESIDUOS EN CONTENEDORES(INCLUIDOS), CARGA Y TRANSPORTE A PLANTA DE TRATAMIENTO, CANON DE DEPOSITO Y GESTION DE RESIDUOS, Y CON P.P. DE MEDIOS AUXILIARES. MEDIDA LA SUPERFICIE REALMENTE EJECUTADA.</t>
  </si>
  <si>
    <t>Total 0600</t>
  </si>
  <si>
    <t>0600OPC</t>
  </si>
  <si>
    <t>OPCIONALES DEMOLICIONES Y ACTUCIONES PREVIAS</t>
  </si>
  <si>
    <t>0600OPC.01</t>
  </si>
  <si>
    <t>Actividad 001</t>
  </si>
  <si>
    <t>PARA SANEAMIENTO</t>
  </si>
  <si>
    <t>D110</t>
  </si>
  <si>
    <t>D125</t>
  </si>
  <si>
    <t>D50</t>
  </si>
  <si>
    <t>Total 0600OPC.01</t>
  </si>
  <si>
    <t>0600OPC.02</t>
  </si>
  <si>
    <t>APERTURA HUECOS EN FACHADA</t>
  </si>
  <si>
    <t>DEMOLICIÓN COMPLETA DE CIERRE DE FACHADA PARA COLOCACIÓN DE NUEVA CARPINTERÍA, REALIZADO POR MEDIOS MANUALES O MECÁNICOS, ADOPTANDO LAS MEDIDAS NECESARIAS PARA NO DAÑAR LA ESTRUCTURA DEL EDIFICIO NI LOS PARAMENTOS VERTICALES Y HORIZONTALES A MANTENER, I.P.P. DE ANULACIÓN DE REDES CORRESPONDIENTES, REPARACIÓN Y REMATE DE ELEMENTOS DAÑADOS EN EL PROCESO DE DEMOLICIÓN, CARGA Y TRANSPORTE DE ESCOMBROS A VERTEDERO AUTORIZADO Y CANON DE VERTIDO. MEDIDA LA SUPERFICIE REALMENTE EJECUTADA.</t>
  </si>
  <si>
    <t>ENTRADAS</t>
  </si>
  <si>
    <t>A LOCAL</t>
  </si>
  <si>
    <t>ENTRADAS Y SALIDAS DE AIRE</t>
  </si>
  <si>
    <t>CLIMATIZADORAS</t>
  </si>
  <si>
    <t>CENTRAL DE FRÍO</t>
  </si>
  <si>
    <t>ASPIRACIÓN CUARTO DE MÁQUINAS</t>
  </si>
  <si>
    <t>RECUPERADOR</t>
  </si>
  <si>
    <t>EXTRACCIONES</t>
  </si>
  <si>
    <t>Total 0600OPC.02</t>
  </si>
  <si>
    <t>0600OPC.03</t>
  </si>
  <si>
    <t>m2</t>
  </si>
  <si>
    <t>DEMOLICIÓN DE CERRAMIENTO DE CHAPA METÁLICA</t>
  </si>
  <si>
    <t>DEMOLICIÓN DE CERRAMIENTO DE CHAPA METÁLICA Y MALLAZO ELECTROSOLDADO, INCLUDO RETIRADA DE PILARES METÁLICOS Y ELEMENTOS DE SUJECIÓN .INCLUYE LA CARGA Y TRANSPORTE DEL MATERIAL SOBRANTE A VERTEDERO AUTORIZADO.MEDIDA LA SUPERFICIE DESMONTADA.</t>
  </si>
  <si>
    <t>0060OPC.04</t>
  </si>
  <si>
    <t>DEMOLICIÓN DE FÁBRICA DE LADRILLO PERFORADO DE MEDIO PIE</t>
  </si>
  <si>
    <t>DEMOLICIÓN DE FÁBRICA DE LADRILLO PERFORADO DE MEDIO PIE DE ESPESOR INCLUYENDO LOS REVESTIMIENTOS , INSTALACIONES Y CARPINTERÍAS ALOJADAS EN LOS PARAMENTOS.MEDIDA LA SUPERFICIE DEMOLIDA.</t>
  </si>
  <si>
    <t>05RWJ10000</t>
  </si>
  <si>
    <t>TRATAMIENTO DE HORMIGÓN CON PASIVADOR Y MORTERO REPARADOR</t>
  </si>
  <si>
    <t>TRATAMIENTO DE PARAMENTO DE HORMIGÓN COMPRENDIENDO LA DEMOLICIÓN DE LAS ZONAS DETERIORADAS , LIMPIEZA PREVIA DEL SOPORTE , APLICACIÓN DE PASIVADOR SIKAMONOTOP  910-S Y CAPA DE MORTERO REPARADOR DE ALTA RESISTENCIA SIKA MONOTOP 4200 , INCLUSO LIMPIEZA FINAL. REALIZADO SEGÚN PRESCRIPCIONES DEL FABRICANTE.MEDIDA LA SUPERFICIE TRATADA.</t>
  </si>
  <si>
    <t>0060OCP.05</t>
  </si>
  <si>
    <t>u</t>
  </si>
  <si>
    <t>DEMOLICIÓN Y RETIRADA DE INSTALACIONES</t>
  </si>
  <si>
    <t>TRABAJOS DE DEMOLICIÓN Y LIMPIEZA DE LAS INSTALACIONES EXISTENTES EN EL LOCAL INCLUYENDO LAS LUMINARIAS, RESTOS DE INSTALACIONES DE CUALQUIER TIPO, CARTELERÍA, VENTILADORES ASÍ COMO DESMONTADO Y RETIRADA DE LA CARPINTERÍA NO APROVECHABLE (INCLUYENDO LA CARPINTERÍA EXTERIOR Y LAS PERSIANAS) . MEDIDA LA UNIDAD DE LOCAL COMPLETA.</t>
  </si>
  <si>
    <t>Total 0060OCP.05</t>
  </si>
  <si>
    <t>Total 0600OPC</t>
  </si>
  <si>
    <t>0601</t>
  </si>
  <si>
    <t>EXCAVACIONES Y SOLERAS</t>
  </si>
  <si>
    <t>060101</t>
  </si>
  <si>
    <t>EXCAVACIONES Y RELLENOS</t>
  </si>
  <si>
    <t>060101.01</t>
  </si>
  <si>
    <t>m³</t>
  </si>
  <si>
    <t>EXCAVACIÓN Y RELLENO DE ZANJAS Y ARQUETAS</t>
  </si>
  <si>
    <t>EXCAVACIÓN PARA FORMACIÓN DE ZANJAS, ARQUETAS Y RELLENO POSTERIOR CON MATERIAL DE LA EXCAVACIÓN EN CANALIZACIONES HASTA UNA PROFUNDIDAD DE 0,80 M., EN TERRENO EXISTENTE BAJO SOLERA, CON MEDIOS MECÁNICOS, HASTA ALCANZAR LA COTA DE PROFUNDIDAD INDICADA EN EL PROYECTO. INCLUSO TRANSPORTE DE MAQUINARIA, REFINADO DE PARAMENTOS Y FONDO DE EXCAVACIÓN, EXTRACCIÓN DE TIERRAS FUERA DE LA EXCAVACIÓN, RETIRADA DE LOS MATERIALES EXCAVADOS, ACHIQUE Y ENTIBACIONES EN CASO NECESARIO, PERFILADO DE FONDO Y LATERALES, CARGA A CAMIÓN Y TRANSPORTE DE MATERIAL A VERTEDERO AUTORIZADO. I/CANON DE VERTIDO Y CON P.P. DE MEDIOS AUXILIARES. MEDIDA LA ZANJA EJECUTADA.</t>
  </si>
  <si>
    <t>IGUAL A INSTALACIONES DE SANEAMIENTO</t>
  </si>
  <si>
    <t>Total 060101.01</t>
  </si>
  <si>
    <t>Total 060101</t>
  </si>
  <si>
    <t>060102</t>
  </si>
  <si>
    <t>SOLERAS</t>
  </si>
  <si>
    <t>060102.01</t>
  </si>
  <si>
    <t>SOLERA DE MORTERO D-400 e=10 cm</t>
  </si>
  <si>
    <t>SOLERA DE MORTERO CEMENTOSO D-400 DE RESISTENCIA 20 N/MM2 DE ESPESOR MEDIO 10 CM, ARMADA CON MALLAZO SEGÚN MEMORIA GRÁFICA, VERTIDO CON BOMBA. EJECUTADA CON ACABADO FINAL FRATASADO PARA ABRIR PORO, PERFECTAMENTE NIVELADO PARA SOLAR, INCLUSO P.P. DE MEDIOS AUXILIARES. MEDIDO EL VOLUMEN REALMENTE EJECUTADO.</t>
  </si>
  <si>
    <t>Superficie util</t>
  </si>
  <si>
    <t>ESQUINA DEMOLIDA</t>
  </si>
  <si>
    <t>REPARACIONES</t>
  </si>
  <si>
    <t>REPOSICIÓN SOLERAS</t>
  </si>
  <si>
    <t>Total 060102.01</t>
  </si>
  <si>
    <t>Total 060102</t>
  </si>
  <si>
    <t>Total 0601</t>
  </si>
  <si>
    <t>0601OPC</t>
  </si>
  <si>
    <t>OPCIONALES EXCAVACIONES Y SOLERAS</t>
  </si>
  <si>
    <t>060101OPC</t>
  </si>
  <si>
    <t>OPCIONALES EXCAVACIONES Y RELLENOS</t>
  </si>
  <si>
    <t>060101OPC.01</t>
  </si>
  <si>
    <t>EXCAVACIÓN DE TERRENO</t>
  </si>
  <si>
    <t>EXCAVACIÓN EN TIERRAS DE CONSISTENCIA MEDIA, REALIZADO CON MEDIOS MECÁNICOS O MANUALES SI FUERA NECESARIO, INCLUSO EXTRACCIÓN A LOS BORDES, P.P. DE ACHIQUE DE AGUA Y ENTIBACIONES EN CASO NECESARIO, PERFILADO DE FONDO Y LATERALES, CARGA Y TRANSPORTE DE SOBRANTES A VERTEDERO AUTORIZADO Y CANON DE VERTIDO. MEDIDA LA SUPERFICIE TEÓRICA POR PROFUNDIDAD REAL DE EXACAVADO EN TERRENO.</t>
  </si>
  <si>
    <t>Act0010</t>
  </si>
  <si>
    <t>PREVISIÓN (SEGÚN NIVELES) 150</t>
  </si>
  <si>
    <t>Total 060101OPC.01</t>
  </si>
  <si>
    <t>060101OPC.02</t>
  </si>
  <si>
    <t>RECRECIDO POLIESTIRENO EXPANDIDO 10-120 cm</t>
  </si>
  <si>
    <t>RECRECIDO PARA REGULARIZACIÓN DE COTAS CONSISTENTE EN: SUMINISTRO Y COLOCACION DE POLIESTIRENO EXPANDIDO EN PLANCHAS EPS TIPO 1, DE ESPESOR VARIABLE ENTRE 10 Y 120 CM, PREPARADO PARA POSTERIOR LOSA DE HORMIGON DE LIMPIEZA. EL POLIESTIRENO SE COLOCARÁ EN FORMA DE CUADRICULA DEJANDO RIOS INTERMEDIOS PARA MACIZADO MEDIANTE LA LOSA DE HORMIGÓN DE LIMPIEZA. INCLUSO LA LAMINA DE POLIETILENO PARA EVITAR CONTACTO DIRECTO DEL HORMIGON CON LAS PLANCHAS. TOTALMENTE TERMINADO.</t>
  </si>
  <si>
    <t>Total 060101OPC</t>
  </si>
  <si>
    <t>060102OPC</t>
  </si>
  <si>
    <t>OPCIONALES SOLERAS</t>
  </si>
  <si>
    <t>060102OPC.01</t>
  </si>
  <si>
    <t>HORMIGÓN DE LIMPIEZA e=10 cm</t>
  </si>
  <si>
    <t>SUMINISTRO EXTENDIDO DE CAPA DE HORMIGÓN DE LIMPIEZA COLOCADO DE ESPESOR MEDIO DE 10 CM, CON ÁRIDO DE DIÁMETRO MÁXIMO 20 MM Y CEMENTO II-S/35, CONSISTENCIA BLANDA, ELABORADO, TRANSPORTADO Y PUESTO EN OBRA, INCLUSO P.P. DE ACHIQUES Y NIVELADO DE LA SUPERFICIE PARA APOYO. MEDIDO EL VOLUMEN REALMENTE EJECUTADO.</t>
  </si>
  <si>
    <t>PREVISIÓN (SEGÚN NIVELES) 30</t>
  </si>
  <si>
    <t>Total 060102OPC.01</t>
  </si>
  <si>
    <t>060102OPC.02</t>
  </si>
  <si>
    <t>RECRECIDO DE MORTERO</t>
  </si>
  <si>
    <t>RECRECIDO PENDIENTEADO DE MORTERO DE CEMENTO, FRAGUADO NORMAL Y SECADO RÁPIDO, DE ESPESORES COMPRENDIDOS ENTRE 2 Y 20 CM APROXIMANDAMENTE. INCLUSO TOMA DE DATOS DE ALTURAS, REPLANTEO DE COTAS ACTUALES Y PREVISTAS, CAPA SEPARADORA, MAESTRAS DE NIVELACION, VERTIDO, REGLEADO, MALLAZO 15.15.8 B-500T, JUNTAS PERIMETRALES. SEGÚN NTE-RSS. INCLUSO P.P. DE MEDIOS AUXILIARES. MEDIDA LA SUPERFICIE REALMENTE EJECUTADA.</t>
  </si>
  <si>
    <t>PREVISIÓN RAMPAS 10</t>
  </si>
  <si>
    <t>Total 060102OPC.02</t>
  </si>
  <si>
    <t>Total 060102OPC</t>
  </si>
  <si>
    <t>Total 0601OPC</t>
  </si>
  <si>
    <t>0602OPC</t>
  </si>
  <si>
    <t>OPCIONALES ESTRUCTURA METALICA</t>
  </si>
  <si>
    <t>0602OPC.01</t>
  </si>
  <si>
    <t>kg</t>
  </si>
  <si>
    <t>ESTRUCTURA METALICA AUXILIAR</t>
  </si>
  <si>
    <t>ESTRUCTURA METÁLICA AUXILIAR POR PERFILES LAMINADOS S275 JR / S 275 JOH, SOLDADOS O RECIBIDOS A FORJADO/PILARES, INCLUSO TRATAMIENTO SUPERFICIAL, IMPRIMACIÓN Y DOS MANOS DE ESMALTE EN ACABADO Y P.P. DE SOLDADURAS, PLACAS Y PERNOS DE ANCLAJE. INCLUSO MEDIOS AUXILIARES Y DE ELEVACIÓN PARA SU MONTAJE. MEDIDO EL PESO NOMINAL DE PERFILES Y CHAPAS MONTADOS.</t>
  </si>
  <si>
    <t>PREVISIÓN 250 para soportes</t>
  </si>
  <si>
    <t>Dintel de la puerta automática</t>
  </si>
  <si>
    <t>UPN 160</t>
  </si>
  <si>
    <t>Total 0602OPC.01</t>
  </si>
  <si>
    <t>0602OPC.02</t>
  </si>
  <si>
    <t>MORTERO IGNÍFUGO R-90</t>
  </si>
  <si>
    <t>PROTECCIÓN DE ESTRUCTURA METÁLICA A BASE DE PROYECCIÓN DE MORTERO IGNÍFUGO A BASE DE ÁRIDOS LIGEROS EXPANDIDOS DE DENSIDAD 800KG/M3 Y COEFICIENTE DE CONDUCTIVIDAD TÉRMICA 0,12 W/MºC, ENTRE 1 CM. Y 3 CM. DE ESPESOR PARA UNA CAPACIDAD PORTANTE AL FUEGO R 90. MEDIDA LA SUPERFICIE REALMENTE EJECUTADA.</t>
  </si>
  <si>
    <t>PREVISIÓN (FORJADO Y VIGAS) 350</t>
  </si>
  <si>
    <t>Total 0602OPC.02</t>
  </si>
  <si>
    <t>0602OPC.10</t>
  </si>
  <si>
    <t>FORJADO UNIDIRECCIONAL 22+5 CM</t>
  </si>
  <si>
    <t>FORJADO UNIDIRECCIONAL DE HORMIGÓN ARMADO HA-25/P/20/IIA, CONSISTENCIA PLÁSTICA Y TAMAÑO MÁXIMO DEL ÁRIDO 20 MM, CANTO DE 25+5 CM E INTEREJE DE 70 CM, CON VIGUETAS AUTORRESISTENTES DE ARMADURAS PRETENSADAS, BOVEDILLAS DE HORMIGÓN, ARMADURAS COMPLEMENTARIAS CON ACERO B 500 S, MALLAZO ELECTROSOLDADO B 500 T, CAPA DE COMPRESIÓN DE 5 CM, INCLUSO P.P. DE MACIZADO DE APOYOS, ENCOFRADOS COMPLEMENTARIOS, APEOS, DESENCOFRADO, VIBRADO Y CURADO; CONSTRUIDO SEGÚN EFHE, EHE Y NCSR-02. MEDIDA LA SUPERFICIE DE FUERA A FUERA DEDUCIENDO HUECOS MAYORES DE 1 M2.</t>
  </si>
  <si>
    <t>05AWWJ0001</t>
  </si>
  <si>
    <t>ACERO EN PERF. LAMINADOS EN CALIENTE S275-JR EN ELEMENTOS ESTRUC EN REFUERZOS</t>
  </si>
  <si>
    <t>ACERO EN PERFILES LAMINADOS EN CALIENTE S275-JR EN REFUERZO DE  ELEMENTOS ESTRUCTURALES EXISTENTES (EMPRESILLADOS) , MEDIANTE UNIÓN SOLDADA REALIZADA POR SOLDADORES HOMOLOGADOS O ATORNILLADA, INCLUSO, CORTE Y ELABORACIÓN, MONTAJE, COLOCACIÓN, NIVELACIÓN, APLOMADO Y LIJADO, Y P.P. DE SOLDADURA PREVIA LIMPIEZA DE BORDES, PLETINAS, CASQUILLOS,TENSORES , PIEZAS ESPECIALES Y DESPUNTES; CONSTRUIDO SEGÚN NORMA CTE (BD-SE-A), ASÍ COMO APLICACIÓN DE DOS CAPAS DE 40 MICRAS DE PINTURA ANTIFOSFATANTE DE ALTO CONTENIDO EN ZINC. MEDIDO EL PESO NOMINAL "TEÓRICO".</t>
  </si>
  <si>
    <t>0602CPCR</t>
  </si>
  <si>
    <t>REFUERZO DE LA ESTRUCTURA</t>
  </si>
  <si>
    <t>Acceso a pilares embebidos</t>
  </si>
  <si>
    <t>Total 0060OPC.04</t>
  </si>
  <si>
    <t>JÁCENAS</t>
  </si>
  <si>
    <t>MURO DE CONTENCIÓN</t>
  </si>
  <si>
    <t>Total 05RWJ10000</t>
  </si>
  <si>
    <t>061</t>
  </si>
  <si>
    <t>m</t>
  </si>
  <si>
    <t>REFUERZO A CORTANTE CON TEJIDO DE FIBRA DE CARBONO SikaWrap®-230</t>
  </si>
  <si>
    <t>REFUERZO ESTRUCTURAL A CORTANTE DE VIGAS MEDIANTE LA APLICACIÓN DE TEJIDO UNIDIRECCIONAL DE FIBRA DE CARBONO SIKAWRAP®-230C O EQUIVALENTE, DE 300 MM DE ANCHO Y 0,129 MM DE ESPESOR (DENSIDAD DE 230 G/M²), CON MÓDULO ELÁSTICO MEDIO DE 225 GPA Y RESISTENCIA A TRACCIÓN MEDIA DE 3500 MPA, APLICADO MEDIANTE ADHESIÓN EXTERNA CON RESINA EPOXI CONFORME A LAS ESPECIFICACIONES DEL FABRICANTE. LA PREPARACIÓN PREVIA DEL SOPORTE INCLUYE LIMPIEZA MECÁNICA MEDIANTE LIJADO, FRESADO O GRANALLADO PARA ELIMINAR CONTAMINANTES, ABRIR EL PORO Y GARANTIZAR UNA RESISTENCIA MÍNIMA A TRACCIÓN DEL SOPORTE DE 1,5 MPA, SEGÚN EN 1542. A CONTINUACIÓN, SE APLICA IMPRIMACIÓN EPOXI Y POSTERIORMENTE IMPREGNACIÓN CON RESINA EPOXI ESTRUCTURAL TIPO SIKADUR®-330 O EQUIVALENTE, CON MÓDULO ELÁSTICO SUPERIOR A 3800 N/MM² Y RESISTENCIA A TRACCIÓN DE 30 N/MM², ASEGURANDO LA COMPLETA SATURACIÓN DEL TEJIDO DE CARBONO Y LA ELIMINACIÓN DE BURBUJAS DE AIRE PARA UNA ADHESIÓN HOMOGÉNEA. EL SISTEMA CUENTA CON MARCADO CE CONFORME A UNE-EN 1504-4 PARA ADHESIVOS ESTRUCTURALES Y CUMPLE CON EL DOCUMENTO DE IDONEIDAD TÉCNICA EUROPEO (DITE), GARANTIZANDO SU ADECUACIÓN A LA NORMATIVA EUROPEA VIGENTE PARA SISTEMAS DE REFUERZO ESTRUCTURAL CON FIBRA DE CARBONO. EN ESPAÑA, DISPONE DEL DOCUMENTO DE IDONEIDAD TÉCNICA (DIT) VIGENTE NO. N604R/19, VALIDADO PARA EL ÁMBITO NACIONAL. LA APLICACIÓN DEBE SER REALIZADA POR PERSONAL ESPECIALIZADO SIGUIENDO LAS INDICACIONES DE LAS HOJAS TÉCNICAS DE LOS PRODUCTOS, ASEGURANDO LA CORRECTA EJECUCIÓN Y DESEMPEÑO DEL SISTEMA. EL PRECIO INCLUYE EL SUMINISTRO DE MATERIALES, PREPARACIÓN DEL SOPORTE, APLICACIÓN DEL SISTEMA Y GESTIÓN DE RESIDUOS EN VERTEDERO AUTORIZADO. MEDICIÓN Y VALORACIÓN SEGÚN LA SUPERFICIE REALMENTE EJECUTADA, EN METROS LINEALES (ML), CONSIDERANDO EL ANCHO TOTAL DEL REFUERZO APLICADO.</t>
  </si>
  <si>
    <t>Refuerzo a cortante</t>
  </si>
  <si>
    <t>Total 061</t>
  </si>
  <si>
    <t>062</t>
  </si>
  <si>
    <t>REFUERZO DE VIGAS CON LAMINADO DE FIBRA DE CARBONO Sika® CarboDur® E812</t>
  </si>
  <si>
    <t>EFUERZO A FLEXIÓN DE VIGAS O VIGUETAS MEDIANTE COLOCACIÓN DE LAMINADO DE FIBRA DE CARBONO UNIDIRECCIONAL, DE 80 MM DE ANCHO Y 1,2 MM DE ESPESOR SIKA® CARBODUR® E O SIMILAR, DE MÓDULO ELÁSTICO MEDIO 180 GPA Y RESISTENCIA A TRACCIÓN MEDIA 2300 MPA; INCLUSO ADHESIÓN DEL LAMINADO CON UN ADHESIVO TIPO SIKADUR®-30 O SIMILAR, ADHESIVO ESTRUCTURAL BICOMPONENTE TIXOTRÓPICO COMPUESTO POR UNA COMBINACIÓN DE RESINAS EPOXI, CON RESISTENCIA A TRACCIÓN DE 24-35 N/MM2, MÓDULO ELÁSTICO A TRACCIÓN  11200 N/MM2, RESISTENCIA AL ARRANCAMIENTO DE 2 N/MM2 Y MARCADO CE SEGÚN UNE EN 1504 PARTE 4 Y UNE-EN 1504 PARTE 3, TODO ELLO APLICADO SEGÚN INDICACIONES DE LAS HOJAS TÉCNICAS DE LOS PRODUCTOS, DOCUMENTO DE IDONEIDAD TÉCNICA Nº 604R/19 Y LA EUROPEAN TECHNICAL ASSESSMENT (ETA-21/0276) DEL 30/06/2021, INCLUYENDO SUMINISTRO DE MATERIALES, APLICACIÓN Y ELIMINACIÓN DE RESIDUOS A VERTEDERO.</t>
  </si>
  <si>
    <t>Bandas de refuerzo inferior</t>
  </si>
  <si>
    <t>Total 062</t>
  </si>
  <si>
    <t>063</t>
  </si>
  <si>
    <t>REFUERZO DE VIGAS CON LAMINADO DE FIBRA DE CARBONO Sika® CarboDur® 1014</t>
  </si>
  <si>
    <t>EFUERZO A FLEXIÓN DE VIGAS O VIGUETAS MEDIANTE COLOCACIÓN DE LAMINADO DE FIBRA DE CARBONO UNIDIRECCIONAL, DE 100 MM DE ANCHO Y 1,4 MM DE ESPESOR SIKA® CARBODUR® E O SIMILAR, DE MÓDULO ELÁSTICO MEDIO 180 GPA Y RESISTENCIA A TRACCIÓN MEDIA 2300 MPA; INCLUSO ADHESIÓN DEL LAMINADO CON UN ADHESIVO TIPO SIKADUR®-30 O SIMILAR, ADHESIVO ESTRUCTURAL BICOMPONENTE TIXOTRÓPICO COMPUESTO POR UNA COMBINACIÓN DE RESINAS EPOXI, CON RESISTENCIA A TRACCIÓN DE 24-35 N/MM2, MÓDULO ELÁSTICO A TRACCIÓN  11200 N/MM2, RESISTENCIA AL ARRANCAMIENTO DE 2 N/MM2 Y MARCADO CE SEGÚN UNE EN 1504 PARTE 4 Y UNE-EN 1504 PARTE 3, TODO ELLO APLICADO SEGÚN INDICACIONES DE LAS HOJAS TÉCNICAS DE LOS PRODUCTOS, DOCUMENTO DE IDONEIDAD TÉCNICA Nº 604R/19 Y LA EUROPEAN TECHNICAL ASSESSMENT (ETA-21/0276) DEL 30/06/2021, INCLUYENDO SUMINISTRO DE MATERIALES, APLICACIÓN Y ELIMINACIÓN DE RESIDUOS A VERTEDERO.</t>
  </si>
  <si>
    <t>Bandas de refuerzo inferior longitudinales</t>
  </si>
  <si>
    <t>Total 063</t>
  </si>
  <si>
    <t>Total 0602CPCR</t>
  </si>
  <si>
    <t>Total 0602OPC</t>
  </si>
  <si>
    <t>0603</t>
  </si>
  <si>
    <t>FONTANERÍA Y ALBAÑILERÍA</t>
  </si>
  <si>
    <t>060301</t>
  </si>
  <si>
    <t>FONTANERIA</t>
  </si>
  <si>
    <t>06030101</t>
  </si>
  <si>
    <t>APARATOS SANITARIOS</t>
  </si>
  <si>
    <t>06030101.01</t>
  </si>
  <si>
    <t>GRIFO FREGADERO/LAVABO PEDAL</t>
  </si>
  <si>
    <t>SUMINISTRO Y COLOCACIÓN DE GRIFERÍA MEZCLADORA DE PEDAL MARCA GENEBRE REF. 1342, CON CAÑO SUPERIOR PARA INSTALAR EN FREGADERO/LAVABO, CONEXIONADO MEDIANTE LATIGUILLOS METALICOS, TOTALMENTE INSTALADO Y FUNCIONANDO.</t>
  </si>
  <si>
    <t>Obrador</t>
  </si>
  <si>
    <t>Total 06030101.01</t>
  </si>
  <si>
    <t>06030101.02</t>
  </si>
  <si>
    <t>COLOCACION EQUIPAMIENTO</t>
  </si>
  <si>
    <t>COLOCACION DE EQUIPAMIENTO Y COMPLEMENTOS DE ASEOS Y VESTUARIOS SUMINISTRADOS POR LA POPIEDAD (ESCOBILLEROS, PORTARROLLOS, PERCHAS, JABONERAS, ETC...) INCLUYENDO REPLANTEOS, NIVELADION, TALADROS, ANCLAJES Y TODOS LOS MEDIOS NECESARIOS PARA LA CORRECTA COLOCACION SEGUN INDICACIONES DE LA LA D.F.. MEDIDA LA UNIDAD TERMINADA.</t>
  </si>
  <si>
    <t>VESTUARIO</t>
  </si>
  <si>
    <t>PUNTO CALIENTE</t>
  </si>
  <si>
    <t>Total 06030101.02</t>
  </si>
  <si>
    <t>06030101.03</t>
  </si>
  <si>
    <t>LAVABO CON PEDESTAL MOD. VICTORIA</t>
  </si>
  <si>
    <t>SUMINISTRO Y COLOCACIÓN  LAVABO DE PORCELANA VITRIFICADA EN BLANCO, MODELO VICTORIA DE ROCA DE 560MM. COLOCADO SIN PEDESTAL CON ANCLAJES A LA PARED DE LA MARCA ROCA MODELO VICTORIA, INCLUSO VÁLVULA DE DESAGÜE DE 32 MM., LLAVES DE ESCUADRA DE 1/2" CROMADAS, Y LATIGUILLOS FLEXIBLES DE 20 CM. Y DE 1/2", INSTALADO Y FUNCIONANDO. INCLUSO P.P. DE DESAGÜE HASTA BOTE SIFÓNICO O ARQUETA MÁS CERCANA, INCLUYENDO APERTURA DE HUECO EN FORJADO EN CASO NECESARIO. INCLUIDA CONEXIÓN A RED DE FONTANERÍA Y SANEAMIENTO. CONSTRUIDO SEGÚN NTE-IFF-30. MEDIDA LA UNIDAD TERMINADA.</t>
  </si>
  <si>
    <t>Total 06030101.03</t>
  </si>
  <si>
    <t>06030101.04</t>
  </si>
  <si>
    <t>INODORO MOD. VICTORIA</t>
  </si>
  <si>
    <t>SUMINISTRO Y COLOCACIÓN  INODORO DE PORCELANA VITRIFICADA BLANCO, DE TANQUE BAJO, MODELO VICTORIA DE ROCA, COLOCADO MEDIANTE TACOS Y TORNILLOS AL SOLADO, INCLUSO SELLADO CON SILICONA BACTERIANA, Y COMPUESTO POR: TAZA, TANQUE BAJO CON TAPA Y MECANISMOS Y ASIENTO CON TAPA LACADOS, CON BISAGRAS DE ACERO, INSTALADO. INCLUYE LLAVE DE ESCUADRA DE 1/2" CROMADA Y LATIGUILLO FLEXIBLE DE 20 CM. Y DE 1/2", CONEXIONADO ALIMENTACIÓN A.F.S. Y DESAGÜE HASTA BOTE SIFÓNICO O ARQUETA MAS CERCANA (INCLUYENDO APERTURA DE HUECO EN FORJADO EN CASO NECESARIO), CONEXIONADO A RED DE SANEAMIENTO, FUNCIONANDO.MEDIDA LA UNIDAD INSTALADA.</t>
  </si>
  <si>
    <t>ASEO</t>
  </si>
  <si>
    <t>Total 06030101.04</t>
  </si>
  <si>
    <t>06030101.05</t>
  </si>
  <si>
    <t>ESPEJO EN VESTUARIOS 0,70x1,00</t>
  </si>
  <si>
    <t>SUMINISTRO Y COLOCACIÓN DE ESPEJO EN ASEOS DE ALUMINIO BLANCO Y DIM.: 76X41X2 CM O SIMILAR. INCLUSO MARCO PERIMETRAL DE ALUMNIO Y FIJACIONES A PARED. MEDIDA LA UNIDAD EJECUTADA.</t>
  </si>
  <si>
    <t>Total 06030101.05</t>
  </si>
  <si>
    <t>Total 06030101</t>
  </si>
  <si>
    <t>06030102</t>
  </si>
  <si>
    <t>ABASTECIMIENTO</t>
  </si>
  <si>
    <t>06030102.01</t>
  </si>
  <si>
    <t>INSTALACION AGUA FRIA Y CALIENTE EN VESTUARIO UNISEX</t>
  </si>
  <si>
    <t>INSTALACIÓN DE AGUA FRÍA Y CALIENTE EN VESTUARIO PARA DAR SERVICIO A 1 LAVABO Y 1 INODORO, INCLUYENDO TODO LO NECESARIO DESDE LA ENTRADA A NUCLEO HUMEDO: TUBERÍA DE COBRE O PEX  CON DIAMETROS SEGUN DOCUMENTACION GRAFICA, LLAVES DE CORTE PARA AGUA FRIA Y CALIENTE,  PROTECCIÓN CON COQUILLA ARMSTRONG EN TRAMOS AÉREOS Y CON TUBO CORRUGADO PVC EN TRAMOS EMPOTRADOS EN AZUL/ROJO SEGÚN FRIA Ó ACS, UNIONES, PIEZAS ESPECIALES, CODOS, TES, CRUCES, REDUCCIONES, PASAMUROS, SUJECCIONES, LLAVES DE PASO JUNTO A APARATOS, VÁLVULAS ANTIRRETORNO, ANTIARIETES, GRAPAS, PRUEBA DE ESTANQUEIDAD Y CONEXIONES A APARATOS SANITARIOS, AYUDAS DE ALBAÑILERÍA, CONSTRUIDA   S/CTE-HS-4. MEDIDA LA UNIDAD DE NUCLEO HUMEDO TERMINADA Y EN FUNCIONAMIENTO.</t>
  </si>
  <si>
    <t>Total 06030102.01</t>
  </si>
  <si>
    <t>06030102.02</t>
  </si>
  <si>
    <t>INSTALACION AGUA FRIA Y CALIENTE PUNTO CALIENTE PAN</t>
  </si>
  <si>
    <t>INSTALACIÓN DE AGUA FRÍA Y CALIENTE EN PANADERIA PARA DAR SERVICIO A 1 FREGADERO, 1 HORNO Y UN TERMO ELECTRICO, INCLUYENDO TODO LO NECESARIO DESDE LA ENTRADDA A NUCLEO HUMEDO: TUBERÍA DE COBRE CON DIAMETROS SEGUN DOCUMENTACION GRAFICA, LLAVES DE CORTE PARA AGUA CALIENTE Y FRIA,  PROTECCIÓN CON COQUILLA ARMSTRONG EN TRAMOS AÉREOS Y CON TUBO CORRUGADO PVC EN TRAMOS EMPOTRADOS EN AZUL/ROJO SEGÚN FRIA Ó ACS,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</si>
  <si>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Total 06030102.02</t>
  </si>
  <si>
    <t>06030102.03</t>
  </si>
  <si>
    <t>ml</t>
  </si>
  <si>
    <t>TUBERIA DE COBRE 13/15 o PEX DN16</t>
  </si>
  <si>
    <t>SUMINISTRO, MONTAJE Y CONEXIONADO DE TUBERÍA DE COBRE O PEX DE DIÁMETRO NOMINAL 13/15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</si>
  <si>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06030102.04</t>
  </si>
  <si>
    <t>TUBERIA DE COBRE 16/18 o PEX DN16</t>
  </si>
  <si>
    <t>SUMINISTRO, MONTAJE Y CONEXIONADO DE TUBERÍA DE COBRE O PEX DE DIÁMETRO NOMINAL 16/18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</si>
  <si>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06030102.05</t>
  </si>
  <si>
    <t>TUBERIA DE COBRE 20/22 o PEX DN20</t>
  </si>
  <si>
    <t>SUMINISTRO, MONTAJE Y CONEXIONADO DE TUBERÍA DE COBRE O PEX DE DIÁMETRO NOMINAL 20/22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</si>
  <si>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ALIMENTACION A PUNTO CALIENTE</t>
  </si>
  <si>
    <t>Total 06030102.05</t>
  </si>
  <si>
    <t>06030102.06</t>
  </si>
  <si>
    <t>TUBERIA DE COBRE 26/28 o PEX DN25</t>
  </si>
  <si>
    <t>SUMINISTRO, MONTAJE Y CONEXIONADO DE TUBERÍA DE COBRE O PEX DE DIÁMETRO NOMINAL 26/28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</si>
  <si>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GENERAL</t>
  </si>
  <si>
    <t>Total 06030102.06</t>
  </si>
  <si>
    <t>06030102.07</t>
  </si>
  <si>
    <t>TERMO ELECTRICO DE 50 L.</t>
  </si>
  <si>
    <t>TERMO ELÉCTRICO DE 50 L., I/LÁMPARA DE CONTROL, TERMÓMETRO, TERMOSTATO EXTERIOR REGULABLE DE 35º A 60º, VÁLVULA DE SEGURIDAD INSTALADO CON LLAVES DE CORTE Y LATIGUILLOS, SIN INCLUIR CONEXIÓN ELÉCTRICA. MEDIDA LA UNIDAD INSTALADA.</t>
  </si>
  <si>
    <t>Total 06030102.07</t>
  </si>
  <si>
    <t>06030102.08</t>
  </si>
  <si>
    <t>VÁLVULA CORTE LATÓN 3/4" 20mm</t>
  </si>
  <si>
    <t>SUMINISTRO Y COLOCACIÓN DE VÁLVULA DE CORTE POR ESFERA, DE 3/4" (20 MM.) DE DIÁMETRO, DE LATÓN CROMADO PN-25, COLOCADA MEDIANTE UNIÓN ROSCADA, TOTALMENTE EQUIPADA, INSTALADA Y FUNCIONANDO. S/CTE-HS-4.</t>
  </si>
  <si>
    <t>ASEOS Y VESTUARIOS</t>
  </si>
  <si>
    <t>Total 06030102.08</t>
  </si>
  <si>
    <t>Total 06030102</t>
  </si>
  <si>
    <t>Total 060301</t>
  </si>
  <si>
    <t>060302</t>
  </si>
  <si>
    <t>SANEAMIENTO</t>
  </si>
  <si>
    <t>060302.00</t>
  </si>
  <si>
    <t>SUMIDERO SIFONICO INOX</t>
  </si>
  <si>
    <t>SUMIDERO SIFÓNICO INOXIDABLE CON FILTRO DE 110 MM DE DIÁMETRO CON REJILLA DE ACERO INOXIDABLE  SOLDADA DE 20X20 CM, SALIDA VERTICAL DE 90 MM DE DIÁMETRO, INCLUSO CODO DE CONEXIÓN A RED, PEQUEÑO MATERIAL DE RECIBIDO Y COLOCACIÓN. MEDIDA LA UNIDAD TERMINADA.</t>
  </si>
  <si>
    <t>CAMARA REFRIGERADO</t>
  </si>
  <si>
    <t>Total 060302.00</t>
  </si>
  <si>
    <t>060302.01</t>
  </si>
  <si>
    <t>COLECTOR DN 50 MM PVC SERIE C</t>
  </si>
  <si>
    <t>COLECTOR ENTERRADO DE PVC REFORZADO SERIE C DE 50 MM. DE DIÁM., COLOCADO SOBRE SOLERA DE HORMIGÓN H-100 DE 10 CM. DE ESPESOR O EMBUTIDO EN RECRECIDO A EJECUTAR, REFUERZO DE HORMIGÓN EN ZANJA Y DE MORTERO EN ROZAS DE RECRECIDO Y RELLENO DE TIERRAS PROCEDENTES DE PRÉSTAMO HASTA COTA BAJO SOLERA. CONSTRUIDO SEGÚN NTE-ISS-47.</t>
  </si>
  <si>
    <t>ENTRE BAJANTES DE CONDENSADOS</t>
  </si>
  <si>
    <t>A ARQUETA ASEOS</t>
  </si>
  <si>
    <t>RED DE CÁMARAS</t>
  </si>
  <si>
    <t>DE UNIDADES EXTERIORES A RED</t>
  </si>
  <si>
    <t>DESAGÚES DE MOBILIARIO</t>
  </si>
  <si>
    <t>Total 060302.01</t>
  </si>
  <si>
    <t>060302.02</t>
  </si>
  <si>
    <t>COLECTOR DN 90 MM PVC SERIE C</t>
  </si>
  <si>
    <t>COLECTOR ENTERRADO DE PVC REFORZADO SERIE C DE 90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</si>
  <si>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060302.03</t>
  </si>
  <si>
    <t>COLECTOR DN 110 MM PVC SERIE C</t>
  </si>
  <si>
    <t>COLECTOR ENTERRADO DE PVC REFORZADO SERIE C DE 110 MM. DE DIÁM., COLOCADO SOBRE SOLERA DE HORMIGÓN H-100 DE 10 CM. DE ESPESOR O EMBUTIDO EN RECRECIDO A EJECUTAR, REFUERZO DE HORMIGÓN EN ZANJA Y DE MORTERO EN ROZAS DE RECRECIDO Y RELLENO DE TIERRAS PROCEDENTES DE PRÉSTAMO HASTA COTA BAJO SOLERA. CONSTRUIDO SEGÚN NTE-ISS-47.</t>
  </si>
  <si>
    <t>INODOROS</t>
  </si>
  <si>
    <t>Total 060302.03</t>
  </si>
  <si>
    <t>060302.04</t>
  </si>
  <si>
    <t>COLECTOR DN 125 MM PVC SERIE C</t>
  </si>
  <si>
    <t>COLECTOR ENTERRADO DE PVC REFORZADO SERIE C DE 125 MM. DE DIÁM., COLOCADO SOBRE SOLERA DE HORMIGÓN H-100 DE 10 CM. DE ESPESOR, REFUERZO DE HORMIGÓN HASTA 15 CM POR ENCIMA DE LA GENERATRIZ SUPERIOR DEL TUBO Y RELLENO DE TIERRAS PROCEDENTES DE PRÉSTAMO HASTA COTA BAJO SOLERA. CONSTRUIDO SEGÚN NTE-ISS-47.</t>
  </si>
  <si>
    <t>ENTRE ARQUETAS</t>
  </si>
  <si>
    <t>FONDO</t>
  </si>
  <si>
    <t>Total 060302.04</t>
  </si>
  <si>
    <t>060302.05</t>
  </si>
  <si>
    <t>COLECTOR COLGADO PVC ø50 mm</t>
  </si>
  <si>
    <t>COLECTOR DE SANEAMIENTO COLGADO DE PARED DE PVC LISO COLOR GRIS, DE Ø50. Y CON UNIÓN POR ENCOLADO; COLGADO MEDIANTE ABRAZADERAS METÁLICAS, INCLUSO P.P. DE PIEZAS ESPECIALES, PEQUEÑO MATERIAL  Y MEDIOS AUXILIARES, TOTALMENTE INSTALADO, S/ CTE HS-5.. MEDIDA LA LONGITUD INSTALADA.</t>
  </si>
  <si>
    <t>REPOSICIONES</t>
  </si>
  <si>
    <t>RED COLGADA</t>
  </si>
  <si>
    <t>CONDENSADOS CLIMA</t>
  </si>
  <si>
    <t>DE EQUIPOS</t>
  </si>
  <si>
    <t>BAJADAS</t>
  </si>
  <si>
    <t>Total 060302.05</t>
  </si>
  <si>
    <t>060302.06</t>
  </si>
  <si>
    <t>MANGUETON CONEXION MUEBLES FRIO, CAMARAS Y FREG.</t>
  </si>
  <si>
    <t>MANGUETONES DE PVC SERIE C DE DIFERENTES DIÁMETROS INTERIORES ENTRE 40 Y 90MM PARA CONEXIONAR MUEBLES DE FRÍO, CÁMARAS, FREGADEROS Y ELEMENTOS CON DESAGÜE, INCLUSO PASO DE FORJADO, SIFÓN Y ENTRONQUE CON RED O ARQUETA Y AYUDAS DE ALBAÑILERÍA. MEDIDA LA UNIDAD TERMINADA.</t>
  </si>
  <si>
    <t>CÁMARAS</t>
  </si>
  <si>
    <t>MUEBLES POSITIVOS</t>
  </si>
  <si>
    <t>CLIMATIZACIÓN</t>
  </si>
  <si>
    <t>UNIDAD EXTERIOR</t>
  </si>
  <si>
    <t>ZEA</t>
  </si>
  <si>
    <t>Total 060302.06</t>
  </si>
  <si>
    <t>060302.07</t>
  </si>
  <si>
    <t>DESAGÜE DE TERMO</t>
  </si>
  <si>
    <t>EJECUCIÓN DE DESAGÜE PARA TERMO, INCLUIDO EL EMBELLECEDOR UTILIZANDO POLIPROPILENO RETICULADO DIAM 10 MM., INCLUSO P.P. DE PIEZAS, SOLDADURAS Y SIFÓN DE COBRE. MEDIDA LA UNIDAD EJECUTADA.</t>
  </si>
  <si>
    <t>Total 060302.07</t>
  </si>
  <si>
    <t>060302.08</t>
  </si>
  <si>
    <t>ARQUETA REGISTRO 40x40cm</t>
  </si>
  <si>
    <t>ARQUETA DE REGISTRO DE 40X40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</si>
  <si>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Total 060302.08</t>
  </si>
  <si>
    <t>060302.09</t>
  </si>
  <si>
    <t>REACOTADO ARQ. EXIST. + NUEVA TAPA</t>
  </si>
  <si>
    <t>REACOTADO DE ARQUETAS EXISTENTES, COMPRENDIENDO LOS TRABAJOS DE LIMPIEZA INICIAL DE LA ARQUETA, RETIRADA DE TAPAS Y MARCOS, RECRECIDO DE LAS MISMAS HASTA LA NUEVA COTA PREVISTA MEDIANTE ZUNCHO DE HORMIGÓN ARMADO HA-25 Y/O FÁBRICA DE ALBAÑILERÍA CON FORMACIÓN DE MEDIAS CAÑAS, ADOPTANDO LAS MEDIDAS NECESARIAS PARA EVITAR CUALQUIER DAÑO EN LOS ELEMENTOS Y REDES A MANTENER Y REPOSICIÓN DE LOS MISMOS EN CASO NECESARIO. INCLUSO SUMINISTRO DE NUEVA TAPA ESTANCA APTA PARA SOLAR. CONSTRUIDA SEGÚN CTE-HS-5. MEDIDA LA UNIDAD TOTALMENTE TERMINADA Y REMATADA.</t>
  </si>
  <si>
    <t>060302.10</t>
  </si>
  <si>
    <t>ENTRONQUE A ARQUETAS EXISTENTE</t>
  </si>
  <si>
    <t>ENTRONQUE A LAS ARQUETAS DE LA RED DE SANEAMIENTO DE FECALES EXISTENTES EN EL LOCAL,  INCLUSO EN CASO NECESARIO CATA DE LOCALIZACIÓN EN CASO NECESARIO, ROTURA DE PAVIMENTO, EXCAVACION EN LATERAL DEL POZO DE CONEXIÓN, APERTURA DE HUECO EN EL MISMO PARA CONEXIÓN/PASO DE TUBOS Y RELLENOS, TOMANDO LAS MEDIDAS OPORTUNAS PARA EVITAR CUALQUIER DAÑO EN LOS ELEMENTOS Y REDES A MANTENER. MEDIDA LA UNIDAD TERMINADA, PROBADA Y EN FUNCIONAMIENTO.</t>
  </si>
  <si>
    <t>060302.11</t>
  </si>
  <si>
    <t>CONEXIÓN A RED EXISTENTE</t>
  </si>
  <si>
    <t>ACOMETIDA A LA RED DE SANEAMIENTO DE PLUVIALES O FECALES EXISTENTE, INCLUSO CATA DE LOCALIZACIÓN EN CASO NECESARIO, ROTURA DE PAVIMENTO, EXCAVACION EN LATERAL DEL POZO DE CONEXIÓN, APERTURA DE HUECO EN EL MISMO PARA CONEXIÓN/PASO DE TUBO, PIEZAS ESPECIALES DE ENTRONQUE, RELLENOS, Y REPOSICIÓN DE PAVIMENTOS, TOMANDO LAS MEDIDAS OPORTUNAS PARA EVITAR CUALQUIER DAÑO EN LOS ELEMENTOS Y REDES A MANTENER Y REPOSICIÓN DE LOS MISMOS EN CASO NECESARIO. MEDIDA LA UNIDAD TERMINADA, PROBADA Y EN FUNCIONAMIENTO.</t>
  </si>
  <si>
    <t>Total 060302.11</t>
  </si>
  <si>
    <t>060302.12</t>
  </si>
  <si>
    <t>TUBERÍA COLGADA PVC D=25 mm</t>
  </si>
  <si>
    <t>TUBERÍA COLGADA DE PVC SANITARIO, DE UNIÓN EN COPA LISA PEGADA, DE 25 MM DE DIÁMETRO INTERIOR, COLOCADA COLGADA MEDIANTE ABRAZADERAS METÁLICAS, INCLUSO CON P.P. DE PIEZAS ESPECIALES EN DESVÍOS Y CON P.P. DE MEDIOS AUXILIARES Y DE AYUDAS DE ALBAÑILERÍA.</t>
  </si>
  <si>
    <t>CONDENSADOS EQUIPOS</t>
  </si>
  <si>
    <t>Total 060302.12</t>
  </si>
  <si>
    <t>Total 060302</t>
  </si>
  <si>
    <t>060303</t>
  </si>
  <si>
    <t>ALBAÑILERÍA</t>
  </si>
  <si>
    <t>060303.01</t>
  </si>
  <si>
    <t>TABIQUE LADRILLO HUECO DOBLE 25x12x9cm.</t>
  </si>
  <si>
    <t>FÁBRICA DE LADRILLO CERÁMICO HUECO DOBLE 25X12X9 CM., DE 1/2 PIE DE ESPESOR RECIBIDO CON MORTERO DE CEMENTO CEM II/B-P 32,5 N Y ARENA DE RÍO TIPO M-5, PREPARADO EN CENTRAL Y SUMINISTRADO A PIE DE OBRA, PARA REVESTIR, I/REPLANTEO, NIVELACIÓN Y APLOMADO, REJUNTADO, LIMPIEZA Y MEDIOS AUXILIARES. SEGÚN UNE-EN-998-1:2004, RC-03, NTE-PTL, RL-88 Y CTE-SE-F, MEDIDA LA SUPERFICIE DEDUCIENDO SUPERIORES A 1 M2.</t>
  </si>
  <si>
    <t>060303.02</t>
  </si>
  <si>
    <t>MURO BL. HGÓN. GRIS. 40x20x10</t>
  </si>
  <si>
    <t>FABRICA DE BLOQUES HUECOS DE HORMIGÓN GRIS ESTÁNDAR DE 40X20X10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</si>
  <si>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060303.03</t>
  </si>
  <si>
    <t>TABIQUE CARTON YESO</t>
  </si>
  <si>
    <t>TABIQUE CON PLACA UNA PLACA DE CARTÓN-YESO 15 MM A CADA LADO.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</si>
  <si>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Oficinas</t>
  </si>
  <si>
    <t>Total 060303.03</t>
  </si>
  <si>
    <t>060303.04</t>
  </si>
  <si>
    <t>TABIQUE CARTON YESO HIDROFUGO</t>
  </si>
  <si>
    <t>TABIQUE CON PLACA UNA PLACA DE CARTÓN-YESO 15 MM A CADA LADO, CON PROPIEDADES HIDROFUGAS (WA) EN ZONAS DE LOCALES HUMEDOS (OBRADORES, SECCIONES PERECEDEROS, ASEOS, VESTUARIOS, ...)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</si>
  <si>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PARALELOS A LA FACHADA</t>
  </si>
  <si>
    <t>PERPENDICULARES</t>
  </si>
  <si>
    <t>Total 060303.04</t>
  </si>
  <si>
    <t>060303.05</t>
  </si>
  <si>
    <t>APERTURA DE HUECOS INTERIORES</t>
  </si>
  <si>
    <t>APERTURA DE HUECOS EN FÁBRICAS, CERRAMIENTOS INTERIORES, FORJADOS Y/O MUROS DE SÓTANO PARA PASO DE INSTALACIONES DE SANEAMIENTO, INCENDIOS, ELECTRICIDAD, CLIMATIZACIÓN Y FRÍO INDUSTRIAL, INCLUSO POSTERIOR RECIBIDO Y SELLADO.</t>
  </si>
  <si>
    <t>Total 060303</t>
  </si>
  <si>
    <t>060304</t>
  </si>
  <si>
    <t>REVESTIMIENTOS</t>
  </si>
  <si>
    <t>060304.01</t>
  </si>
  <si>
    <t>ENFOSCADO FRATASADO 20MM.  P. VERTICALES</t>
  </si>
  <si>
    <t>ENFOSCADO MAESTREADO Y FRATASADO PARA PINTAR, CON MORTERO DE CEMENTO CEM II/B-P 32,5 N Y ARENA DE RÍO M-15, EN PARAMENTOS VERTICALES DE 20 MM. DE ESPESOR, I/REGLEADO, SACADO DE ARISTAS Y RINCONES CON MAESTRAS CADA 3 M. , ANDAMIAJE, MEDIOS AUXILIARES, PROTECCIONES Y LIMPIEZA FINAL. MEDIDO DEDUCIENDO HUECOS.</t>
  </si>
  <si>
    <t>060304.02</t>
  </si>
  <si>
    <t>ENFOSCADO, MAESTREADO y TALOCHADO MORTERO</t>
  </si>
  <si>
    <t>ENFOSCADO MAESTREADO Y TALOCHADO FINO PARA PINTAR, CON MORTERO DE CEMENTO M-7,5 EN PARAMENTOS VERTICALES, I/REGLEADO, SACADO DE ARISTAS Y RINCONES, FORMACIÓN DE MAESTRAS CADA 3 M. MÁXIMO Y ANDAMIAJE AUXILIAR. MEDICIÓN A CINTA CORRIDA.</t>
  </si>
  <si>
    <t>C.TÉCNICO</t>
  </si>
  <si>
    <t>Total 060304.02</t>
  </si>
  <si>
    <t>060304.03</t>
  </si>
  <si>
    <t>ENFOSCADO HIDROFUGO EXTERIORES MAESTREADO FRATASADO 20MM. P. VERTICALES</t>
  </si>
  <si>
    <t>ENFOSCADO, MAESTREADO Y FRATASADO DE 20 MM. DE ESPESOR EN TODA SU SUPERFICIE CON MORTERO HIDRÓFUGO (M-40) Y DOSIFICACIÓN  1:4 A COLOCAR EN PARAMENTOS VERTICALES EXTERIORES CON MAESTRAS CADA METRO SACANDO ARISTAS Y RINCONES, I/PREPARACIÓN Y HUMEDECIDO DE SOPORTE, LIMPIEZA, P.P DE MEDIOS AUXILIARES CON EMPLEO, EN SU CASO, DE ANDAMIAJE HOMOLOGADO,PROTECCIONES Y LIMPIEZA FINAL, ASÍ COMO DISTRIBUCIÓN DEL MATERIAL EN TAJOS, S/NTE/RPE-7 Y 8, A EJECUTAR EN PAREDES PARA SU POSTERIOR ALICATADO . MEDIDA LA SUPERFICIE. REAL EJECUTADA, DESCONTANDO HUECOS.</t>
  </si>
  <si>
    <t>Cerramientos de fachada</t>
  </si>
  <si>
    <t>Repasos</t>
  </si>
  <si>
    <t>Total 060304.03</t>
  </si>
  <si>
    <t>Total 060304</t>
  </si>
  <si>
    <t>Total 0603</t>
  </si>
  <si>
    <t>0603OPC</t>
  </si>
  <si>
    <t>OPCIONALES FONTANERÍA Y ALBAÑILERÍA</t>
  </si>
  <si>
    <t>060301OPC</t>
  </si>
  <si>
    <t>OPCIONALES FONTANERIA</t>
  </si>
  <si>
    <t>06030101OPC</t>
  </si>
  <si>
    <t>OPCIONALES APARATOS SANITARIOS</t>
  </si>
  <si>
    <t>06030101OPC.01</t>
  </si>
  <si>
    <t>LAVABO ASEO MINUSVALIDOS</t>
  </si>
  <si>
    <t>SUMINISTRO Y COLOCACIÓN DE LAVABO SIN PEDESTAL DE PRESTO MODELO PRESTOWASH COLOR BLANCO COLCADO A UNA ALTURA DE 0,80 M  CON GRIFERÍA MEZCLADORA GERONTOLÓGICA DE PRESTO (PROVISTO DE PERLIZADOR O SIMILAR). INCLUSO VÁLVULA DE DESAGÜE DE 32 MM., LLAVE DE ESCUADRA DE 1/2" CROMADA Y SIFÓN INDIVIDUAL PVC DE 40 MM., LATIGUILLO FLEXIBLE DE 20 CM Y P.P. DE DESAGÜE HASTA BOTE SIFÓNICO O ARQUETA MÁS CERCANA Y REPLANTEO EN ALTURA ADAPTADA A MINUSVÁLIDOS. CONSTRUIDO SEGÚN NTE-IFF-30. MEDIDA LA UNIDAD TERMINADA.</t>
  </si>
  <si>
    <t>PREVISION POR NORMATIVA 1</t>
  </si>
  <si>
    <t>Total 06030101OPC.01</t>
  </si>
  <si>
    <t>06030101OPC.02</t>
  </si>
  <si>
    <t>INODORO ASEO MINUSVÁLIDOS</t>
  </si>
  <si>
    <t>SUMINISTRO Y COLOCACIÓN DE INODORO DE TANQUE BAJO ADAPATADO A PERSONAS CON MOVILIDAD REDUCIDA, DE LA MARCA PRESTO MODELO PRESTOWASH COLOR BLANCO, CON SALIDA HORIZONTAL O VERTICAL Y VÁLVULA DE DESCARGA. INCLUYE ELEMENTOS DE FIJACIÓN, CONEXIONADO ALIMENTACIÓN A.F.S. Y DESAGÜE HASTA BOTE SIFÓNICO O ARQUETA MAS CERCANA (INCLUYENDO APERTURA DE HUECO EN FORJADO EN CASO NECESARIO), LIMITADOR DE DESCARGA, FIJACIÓN Y SELLADOS CON SILICONA BACTERICIDA.</t>
  </si>
  <si>
    <t>Total 06030101OPC.02</t>
  </si>
  <si>
    <t>06030101OPC.03</t>
  </si>
  <si>
    <t>BARRA DOBLE ABATIBLE ACERO P.</t>
  </si>
  <si>
    <t>SUMINISTRO Y COLOCACIÓN DE ELEMENTO DE AYUDA A MINUSVÁLIDOS CONSISTENTE EN BARRA DOBLE ABATIBLE, DE GIRO VERTICAL, ANCLADA A PARED, COLOR BLANCO. MONTADA A UNA ALTURA DE 84 CM. MARCA PRESTO. INCLUYE TODOS LOS ACCESORIOS, HERRAJES Y FIJACIONES PARA LA CORRECTA INSTALACIÓN.</t>
  </si>
  <si>
    <t>PREVISION POR NORMATIVA 2</t>
  </si>
  <si>
    <t>Total 06030101OPC.03</t>
  </si>
  <si>
    <t>06030101OPC.04</t>
  </si>
  <si>
    <t>ESPEJO ASEO MINUSVALIDOS</t>
  </si>
  <si>
    <t>SUMINISTRO Y COLOCACIÓN DE ESPEJO ALUMINIO BLANCO, CON MARCO, FIJADO CON SOPORTES QUE PERMITAN SU INCLINACIÓN PARA ADAPTARLO AL USO DE MINUSVÁLIDOS, DE DIMENSIONES 70.3X50.3X3 CM  O SIMILAR, INCLUSO P.P. DE FIJACIONES NECESARIAS. MEDIDA LA UNIDAD TOTALMENTE COLOCADA.</t>
  </si>
  <si>
    <t>Total 06030101OPC.04</t>
  </si>
  <si>
    <t>Total 06030101OPC</t>
  </si>
  <si>
    <t>06030102OPC</t>
  </si>
  <si>
    <t>OPCIONALES ABASTECIMIENTO</t>
  </si>
  <si>
    <t>06030102OPC.01</t>
  </si>
  <si>
    <t>INSTALACION AGUA FRIA Y CALIENTE ASEO PUBLICO</t>
  </si>
  <si>
    <t>INSTALACIÓN DE AGUA FRÍA Y CALIENTE EN ASEO PÚBLICO PARA DAR SERVICIO A 1 LAVABO Y 1 INODORO, INCLUYENDO TODO LO NECESARIO DESDE LA ENTRADA A NUCLEO HUMEDO: TUBERÍA DE COBRE O PEX  CON DIAMETROS SEGUN DOCUMENTACION GRAFICA, LLAVES DE CORTE PARA AGUA FRIA Y CALIENTE,  PROTECCIÓN CON COQUILLA ARMSTRONG EN TRAMOS AÉREOS Y CON TUBO CORRUGADO PVC EN TRAMOS EMPOTRADOS EN AZUL/ROJO SEGÚN FRIA Ó ACS, UNIONES, PIEZAS ESPECIALES, CODOS, TES, CRUCES, REDUCCIONES, PASAMUROS, SUJECCIONES, LLAVES DE PASO JUNTO A APARATOS, VÁLVULAS ANTIRRETORNO, ANTIARIETES, GRAPAS, PRUEBA DE ESTANQUEIDAD Y CONEXIONES A APARATOS SANITARIOS, AYUDAS DE ALBAÑILERÍA, CONSTRUIDA   S/CTE-HS-4. MEDIDA LA UNIDAD DE NUCLEO HUMEDO TERMINADA Y EN FUNCIONAMIENTO.</t>
  </si>
  <si>
    <t>PREVISIÓN POR NORMATIVA 1</t>
  </si>
  <si>
    <t>Total 06030102OPC.01</t>
  </si>
  <si>
    <t>Total 06030102OPC</t>
  </si>
  <si>
    <t>06030103OPC</t>
  </si>
  <si>
    <t>OPCIONALES ACOMETIDA/ CONTADOR</t>
  </si>
  <si>
    <t>06030103OPC.01</t>
  </si>
  <si>
    <t>CONTADOR DE AGUA DN-32 (abast)</t>
  </si>
  <si>
    <t>CONTADOR DE CONSUMO DE ABASTECIMIENTO DE 32 MM DE DIÁMETRO, COLOCADO EN BATERÍA PARA AGUA GENERAL, INCLUSO LLAVES DE CORTE, VÁLVULA DE RETENCIÓN, FILTRO ANTIPARTÍCULAS, JUNTAS, ACCESORIOS Y DEMÁS ELEMENTOS PARA SU CORRECTA Y HOMOLOGADA INSTALACIÓN. LA BATERÍA TENDRÁ CERTIFICADO DE HOMOLOGACIÓN EXPEDIDO POR EL DEPARTAMENTO DE INDUSTRIA DEL GOBIERNO SE MARCARÁN EN UN CUADRO CON PINTURA INDELEBLE LA SITUACIÓN DE LOS CONTADORES. MEDIDA LA UNIDAD TERMINADA Y REMATADA.</t>
  </si>
  <si>
    <t>06030103OPC.02</t>
  </si>
  <si>
    <t>VÁLVULA CORTE  32mm.</t>
  </si>
  <si>
    <t>SUMINISTRO Y COLOCACIÓN DE VÁLVULA DE CORTE POR ESFERA, DE 32 MM. DE DIÁMETRO, DE LATÓN CROMADO PN-25, COLOCADA MEDIANTE UNIÓN ROSCADA, TOTALMENTE EQUIPADA, INSTALADA Y FUNCIONANDO. S/CTE-HS-4.</t>
  </si>
  <si>
    <t>Total 06030103OPC</t>
  </si>
  <si>
    <t>Total 060301OPC</t>
  </si>
  <si>
    <t>060302OPC</t>
  </si>
  <si>
    <t>OPCIONALES SANEAMIENTO</t>
  </si>
  <si>
    <t>060302OPC.01</t>
  </si>
  <si>
    <t>ARQUETA REGISTRO 60x60cm</t>
  </si>
  <si>
    <t>ARQUETA DE REGISTRO DE 60X60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</si>
  <si>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PREVISIÓN SANEAMIENTO COMUNIDAD 4</t>
  </si>
  <si>
    <t>Total 060302OPC.01</t>
  </si>
  <si>
    <t>060302OPC.02</t>
  </si>
  <si>
    <t>ARQUETA REGISTRO 50x50cm</t>
  </si>
  <si>
    <t>ARQUETA DE REGISTRO DE 50X50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</si>
  <si>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PREVISIÓN SANEAMIENTO COMUNIDAD 2</t>
  </si>
  <si>
    <t>Total 060302OPC.02</t>
  </si>
  <si>
    <t>060302OPC.03</t>
  </si>
  <si>
    <t>BOMBA DE AGUA</t>
  </si>
  <si>
    <t>SUMINISTRO Y COLOCACION DE BOMBA DE AGUAS GRISES DE LA MARCA HEAVY DUTY 6 MM. DE DIÁMETRO.</t>
  </si>
  <si>
    <t>prevision EVACUACION CONDENSADOS DE MURALES</t>
  </si>
  <si>
    <t>Total 060302OPC.03</t>
  </si>
  <si>
    <t>060302OCP.04</t>
  </si>
  <si>
    <t>COLECTOR COLGADO DN 110 MM PVC SERIE C</t>
  </si>
  <si>
    <t>COLECTOR COLGADO DE PVC REFORZADO SERIE C DE 110 MM. DE DIÁM., INCLUSO P.P. DE PIEZAS ESPECIALES, ABRAZADERAS, CONTRATUBO, PEQUEÑO MATERIAL Y AYUDAS DE ALBAÑILERÍA; CONSTRUIDO SEGÚN CTE. MEDIDA LA LONGITUD EJECUTADA.</t>
  </si>
  <si>
    <t>060302OCP.05</t>
  </si>
  <si>
    <t>COLECTOR COLGADO DN 125 MM PVC SERIE C</t>
  </si>
  <si>
    <t>COLECTOR ENTERRADO DE PVC REFORZADO SERIE C DE 125 MM. DE DIÁM., ., INCLUSO P.P. DE PIEZAS ESPECIALES, ABRAZADERAS, CONTRATUBO, PEQUEÑO MATERIAL Y AYUDAS DE ALBAÑILERÍA; CONSTRUIDO SEGÚN CTE. MEDIDA LA LONGITUD EJECUTADA.</t>
  </si>
  <si>
    <t>Total 060302OPC</t>
  </si>
  <si>
    <t>060303OPC</t>
  </si>
  <si>
    <t>OPCIONALES ALBAÑILERÍA</t>
  </si>
  <si>
    <t>060303OPC.01</t>
  </si>
  <si>
    <t>IMPERMEAB. ZOCALO CON VENTANAL BAJO ACERA</t>
  </si>
  <si>
    <t>IMPERMEABILIZACIÓN DE ENCUENTRO DE ACERA CON ZÓCALO DE FACHADA HASTA ENCUENTRO VENTANAL DE FACHADA, SEGÚN, PARA EL CUMPLIMIENTO DE LA NORMATIVA CTE-HS-1 CON SISTEMA DE LÁMINA IMPERMEABILIZAZANTE A COLOCAR POR PERSONAL ESPECIALIZADO. INCLUYENDO PREPARADO DE SOPORTE, SOLAPES, REMATES, CORTES, Y RESTO DE TRABAJOS A REALIZAR PARA SU CORRECTA EJECUCIÓN.</t>
  </si>
  <si>
    <t>PREVISIÓN 2,5</t>
  </si>
  <si>
    <t>Total 060303OPC.01</t>
  </si>
  <si>
    <t>060303OPC.02</t>
  </si>
  <si>
    <t>PERFORACIONES D=75-125 mm</t>
  </si>
  <si>
    <t>APERTURA DE HUECO PARA PASO DE INSTALACIONES EN FORJADO, MEDIANTE CORONA CIRCULAR HILTI O SIMILAR, PARA PASO DE TUBERIAS DE DIÁMETRO 75-125 MM, DEJANDO UN CORTE LIMPIO, INCLUSO POSTERIOR RECIBIDO Y SELLADO DEL HUECO, REPLANTEO APROBADO POR LA DF, EVITANDO CORTAR NERVIOS O ZONAS COMPROMETIDAS.</t>
  </si>
  <si>
    <t>060303OPC.03</t>
  </si>
  <si>
    <t>REPARACIÓN ESTRUCTURA HORMIGÓN</t>
  </si>
  <si>
    <t>REPARACIÓN DE ESTRUCTURA DE HORMIGÓN (PILARES, VIGAS, FORJADOS) AFECTADO POR LA FILTRACION DE HUMEDADES DE LA EDIFICACIÓN EXISTENTE, RETIRADA DE RASEO DETERIORADO, SANEANDO SUPERFIES DAÑADAS, LIMPIEZA DE ARMADURAS MEDIANTE CEPILLO ROTATIVO O MANUAL, RASCADO Y DESCONCHADO DE HORMIGÓN, APLICACACIÓN DE PASIVANTE EN ARMADURAS, APLICACIÓN DE PINTURA ANTIOXIDANTE DE MINIO, REPOSICIÓN DE ARMADURAS EN CASO DE TENER SECCIÓN INSUFICIENTE,  REAPARICIÓN MEDIANTE TAPADO CON MORTERO DE REPARACIÓN SIKA MONOTOP 612 EN ZONAS DONDE HAN QUEDADO LAS ARMADURAS VISTAS Y SIKA MONOTOP 620 COMO MANO DE ACABADO DE 5MM DE ESPESOR MÁXIMO, REALIZADO POR MEDIOS MANUALES, INCLUSO P.P. DE MEDIOS AUXILIARES Y DE ELEVACIÓN NECESARIOS, RETIRADA DE MATERIAL SOBRANTE. MEDIDO LA SUPERFICIE EJECUTADA Y PERFECTAMENTE REMATADA.</t>
  </si>
  <si>
    <t>060303OPC.04</t>
  </si>
  <si>
    <t>CIERRE PLADUR ESTÉTICO ESQUINAS Y ENCUENTROS</t>
  </si>
  <si>
    <t>CIERRE DE PLADUR SOBRE FÁBRICA DE ALBAÑILERÍA, ESTANTERÍAS, COMPUESTO DE DOBLE PLACA DE CARTÓN-YESO DE 15 MM. DE ESPESOR, ATORNILLADA A LA ESTRUCTURA DE ACERO GALVANIZADO COLGADA DEL FORJADO, FORMADA POR CANAL FIJADO CON TORNILLOS DE ACERO Y  MONTANTES DE 70 MM. DISTANCIADOS ENTRE SÍ 500 MM., I/P.P. DE REPLANTEO AUXILIAR, NIVELACIÓN, EJECUCIÓN DE ÁNGULOS, RECIBIDO DE CERCOS, APERTURA Y SELLADO DE PASOS, TRATAMIENTO DE JUNTAS CON CINTA, LIMPIEZA, TERMINADO Y LISTO PARA PINTAR, S/NTE-PTP, MEDIDA LA SUPERFICIE REALMENTE EJECUTADA Y REMATADA.</t>
  </si>
  <si>
    <t>Total 060303OPC.04</t>
  </si>
  <si>
    <t>060303OPC.05</t>
  </si>
  <si>
    <t>MURO BL.HGÓN.GRIS. 40x20x20</t>
  </si>
  <si>
    <t>FABRICA DE BLOQUES HUECOS DE HORMIGÓN GRIS ESTÁNDAR DE 40X20X20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</si>
  <si>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060303OPC.06</t>
  </si>
  <si>
    <t>TRASDOSADO CARTON-YESO 15</t>
  </si>
  <si>
    <t>TRASDOSADO AUTOPORTANTE DE PLADUR CON PANELES DE CARTÓN-YESO, CON UNA PLACA A UNA CARA DE 15 MM DE ESPESOR Y PERFILERÍA NECESARIA HASTA SOPORTE DE FIJACIÓN EN PARED Y TECHO, CUBRIENDO LA ALTURA TOTAL DE SUELO A TECHO SEGÚN ZONAS, ATORNILLADO A ENTRAMADO DE ACERO GALVANIZADO, INCLUSO REPLANTEO, ENTRAMADO AUXILIAR, LIMPIEZA, APLOMADO, NIVELACIÓN, EJECUCIÓN DE ÁNGULOS Y PASOS DE INSTALACIONES Y REPASO DE JUNTAS; CONSTRUIDO SEGÚN  ESPECIFICACIONES DEL FABRICANTE DE LOS PANELES. MEDIDA LA SUPERFICIE REAL EJECUTADA DEDUCIENDO HUECOS.</t>
  </si>
  <si>
    <t>Sala de ventas</t>
  </si>
  <si>
    <t>Pilares</t>
  </si>
  <si>
    <t>Total 060303OPC.06</t>
  </si>
  <si>
    <t>060303OPC.07</t>
  </si>
  <si>
    <t>ENLUCIDO DE YESO PROYECT. VERT Y HORIZ.</t>
  </si>
  <si>
    <t>ENLUCIDO DE PARAMENTOS VERTICALES Y HORIZONTALES MEDIANTE PASTA DE YESO Y ADITIVOS ESPECIAL PARA PROYECTAR, APLICADO POR MEDIOS MECÁNICOS SOBRE EL SOPORTE EN PARAMENTOS CON 10 MM. DE ESPESOR, PAÑEADO CON REGLA Y ACABADO FINO CON LLANA, I/FORMACIÓN DE RINCONES, GUARNICIONES DE HUECOS, REMATES CON PAVIMENTO, P.P. DE GUARDAVIVOS DE PLÁSTICO O METAL Y COLOCACIÓN DE ANDAMIOS S/NTE-RPG-9 E INSTRUCCIONES DEL FABRICANTE, MEDIDO DEDUCIENDO HUECOS SUPERIORES A 2 M2.</t>
  </si>
  <si>
    <t>ALMACÉN</t>
  </si>
  <si>
    <t>Total 060303OPC.07</t>
  </si>
  <si>
    <t>060303OPC.08</t>
  </si>
  <si>
    <t>CITARA DE LADRILLO MACIZO PERFORADO</t>
  </si>
  <si>
    <t>CITARA DE LADRILLO PERFORADO DE 24X11,5X5 CM TALADRO PEQUEÑO, PARA REVESTIR, RECIBIDO CON MORTERO DE CEMENTO M5 (1:6), CON PLASTIFICANTE; CONSTRUIDA SEGÚN CTE. MEDIDA A CINTA CORRIDA PARA COMPENSAR LA FORMACIÓN DE DINTELES Y COLOCACIÓN DE PREMARCOS.</t>
  </si>
  <si>
    <t>DIVISIÓN LOCALES</t>
  </si>
  <si>
    <t>RESERVA</t>
  </si>
  <si>
    <t>Total 060303OPC.08</t>
  </si>
  <si>
    <t>060303OPC.09</t>
  </si>
  <si>
    <t>TRASDOSADO CARTON-YESO 15 EI90</t>
  </si>
  <si>
    <t>TRASDOSADO AUTOPORTANTE DE PLADUR CON PANELES DE CARTÓN-YESO PARA DAR UNA EI 90 , PERFILERÍA NECESARIA HASTA SOPORTE DE FIJACIÓN EN PARED Y TECHO, CUBRIENDO LA ALTURA TOTAL DE SUELO A TECHO SEGÚN ZONAS, ATORNILLADO A ENTRAMADO DE ACERO GALVANIZADO, INCLUSO REPLANTEO, ENTRAMADO AUXILIAR, LIMPIEZA, APLOMADO, NIVELACIÓN, EJECUCIÓN DE ÁNGULOS Y PASOS DE INSTALACIONES Y REPASO DE JUNTAS; CONSTRUIDO SEGÚN  ESPECIFICACIONES DEL FABRICANTE DE LOS PANELES. MEDIDA LA SUPERFICIE REAL EJECUTADA DEDUCIENDO HUECOS.</t>
  </si>
  <si>
    <t>060303OPC.10</t>
  </si>
  <si>
    <t>TRASDOSADO CARTON-YESO 15 HIDROFUGO</t>
  </si>
  <si>
    <t>TRASDOSADO AUTOPORTANTE DE PLADUR CON PANELES DE CARTÓN-YESO HIDRÓFUGO, CON UNA PLACA A UNA CARA DE 15 MM DE ESPESOR Y PERFILERÍA NECESARIA HASTA SOPORTE DE FIJACIÓN EN PARED Y TECHO, CUBRIENDO LA ALTURA TOTAL DE SUELO A TECHO SEGÚN ZONAS, ATORNILLADO A ENTRAMADO DE ACERO GALVANIZADO, INCLUSO REPLANTEO, ENTRAMADO AUXILIAR, LIMPIEZA, APLOMADO, NIVELACIÓN, EJECUCIÓN DE ÁNGULOS Y PASOS DE INSTALACIONES Y REPASO DE JUNTAS; CONSTRUIDO SEGÚN  ESPECIFICACIONES DEL FABRICANTE DE LOS PANELES. MEDIDA LA SUPERFICIE REAL EJECUTADA DEDUCIENDO HUECOS.</t>
  </si>
  <si>
    <t>ASEOS-OBRADOR</t>
  </si>
  <si>
    <t>Total 060303OPC.10</t>
  </si>
  <si>
    <t>Total 060303OPC</t>
  </si>
  <si>
    <t>Total 0603OPC</t>
  </si>
  <si>
    <t>0604</t>
  </si>
  <si>
    <t>SOLADOS</t>
  </si>
  <si>
    <t>0604.01</t>
  </si>
  <si>
    <t>RODAPIÉ CERÁMICO 8X33CM.</t>
  </si>
  <si>
    <t>SUMINISTRO Y COLOCACION DE RODAPIÉ CERÁMICO DE 33X8 CM., RECIBIDO CON ADHESIVO C1 T S/EN-12004 IBERSEC TILE YESO, SOBRE SUPERFICIE LISA, I/REJUNTADO CON MORTERO TAPAJUNTAS CG2-W-AR S/NEN-13888 IBERSEC JUNTA FINA BLANCA Y LIMPIEZA, S/NTE-RSR, MEDIDO EN SU LONGITUD.</t>
  </si>
  <si>
    <t>Almacén</t>
  </si>
  <si>
    <t>Oficina</t>
  </si>
  <si>
    <t>Total 0604.01</t>
  </si>
  <si>
    <t>0604.02</t>
  </si>
  <si>
    <t>SOLADO BALDOSA (C1) PAMESA SV HIERRO EROSKI 60X60 CM</t>
  </si>
  <si>
    <t>SOLADO DE GRES PORCELÁNICO NORMAL DE 60X60 CM Y 12 MM, TIPO EROSKI CLASE 1 (C1) MODELO PAMESA SV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</si>
  <si>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SALA</t>
  </si>
  <si>
    <t>OFICINA</t>
  </si>
  <si>
    <t>VESTÍBULO</t>
  </si>
  <si>
    <t>Total 0604.02</t>
  </si>
  <si>
    <t>0604.03</t>
  </si>
  <si>
    <t>SOLADO BALDOSA ANTIDESLIZANTE (C2) PAMESA SV HIERRO EROSKI 60x60 CM</t>
  </si>
  <si>
    <t>SOLADO DE GRES PORCELÁNICO ANTIDESLIZANTE CLASE 2 (C2) DE 60X60 CM  Y 12 MM, TIPO EROSKI MODELO PAMESA SV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</si>
  <si>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CÁMARA DE CONGELADOS</t>
  </si>
  <si>
    <t>CÁMARA REFRIGERADO</t>
  </si>
  <si>
    <t>OBRADOR DE PAN</t>
  </si>
  <si>
    <t>ASEOS</t>
  </si>
  <si>
    <t>Total 0604.03</t>
  </si>
  <si>
    <t>0604.04</t>
  </si>
  <si>
    <t>PIEDRA CALIZA</t>
  </si>
  <si>
    <t>COLOCACION DE PAVIMENTO DE PIEDRA CALIZA DE ACCESO A TIENDA. INCLUSO EJECUCION DE UMBRALES, PENDIENTES, PELDAÑEADOS Y APLICACIÓN DE LA PASTA NIVELADORA PARA RECIBIR CON CEMENTO COLA O MORTERO DE CEMENTO SEGÚN SOPORTE Y  P.P. DE  RECORTES, MERMAS Y REMATES. MEDIDA LA SUPERFICIE EJECUTADA Y REMATADA.</t>
  </si>
  <si>
    <t>ACCESOS</t>
  </si>
  <si>
    <t>Total 0604.04</t>
  </si>
  <si>
    <t>Total 0604</t>
  </si>
  <si>
    <t>0604OPC</t>
  </si>
  <si>
    <t>OPCIONALES SOLADOS</t>
  </si>
  <si>
    <t>0604OPC.01</t>
  </si>
  <si>
    <t>PAVIMENTO CERAMICO EN FACHADA</t>
  </si>
  <si>
    <t>SUMINISTRO Y COLOCACION DE PAVIMENTO CERAMICO EN FACHADA PRINCIPAL, PARA LA EJECUCION DE PELDAÑEADOS EN LA PARTE INFERIOR DEL PETO, PARA RECIBIR CON CEMENTO COLA O MORTERO DE CEMENTO SEGÚN SOPORTE Y  P.P. DE  RECORTES, MERMAS Y REMATES. DE 20 CM DE ALTO SEGUN DOCUMENTACION GRAFICA. COLOR GRIS OSCURO RAL 7024 POR CONFIRMAR CON D.F. MEDIDA LA SUPERFICIE EJECUTADA Y REMATADA.</t>
  </si>
  <si>
    <t>ZOCALO H-20 cm (previson en fachadas de -5m)</t>
  </si>
  <si>
    <t>Total 0604OPC.01</t>
  </si>
  <si>
    <t>0604OPC.10</t>
  </si>
  <si>
    <t>PUENTE DE UNIÓN ENTRE PAVIMENTOS</t>
  </si>
  <si>
    <t>PREPARACIÓN DE SUPERFICIE DE HORMIGÓN LISO Y SOPORTES SIN ABSORCIÓN SUPERFICIAL, MEDIANTE LA APLICACIÓN CON BROCHA O RODILLO DE UNA CAPA DE PUENTE DE ADHERENCIA WEBER FX "WEBER CEMARKSA", CON UN RENDIMIENTO DE 0,3 KG/M², QUE ACTÚA COMO PUENTE DE ADHERENCIA ENTRE EL SOPORTE Y EL POSTERIOR REVESTIMIENTO CON MORTERO A BASE DE CEMENTO Y/O CAL (NO INCLUIDO EN ESTE PRECIO). INCLUSO P/P DE LIMPIEZA DE LA SUPERFICIE SOPORTE.MEDIDA LA SUPERFICIE EJECUTADA Y REMATADA.</t>
  </si>
  <si>
    <t>Total 0604OPC.10</t>
  </si>
  <si>
    <t>0604OPC.11</t>
  </si>
  <si>
    <t>PERFIL JUNTA DILATACION TIPO SCHLUTER DILEX EKS 300 BT 30</t>
  </si>
  <si>
    <t>PERFIL DE JUNTA DE DILATACIÓN, TIPO SCHLUTER DILEX-EKS 300 BT 30 O SIMILAR ENTRE PAVIMENTOS, COMPUESTO POR DOS PERFILES DE ACERO INOXIDABLE, UNIDOS CON UNA ZONA DE MOVIMIENTO DE 30 MM. DE ANCHO DE CAUCHO SINTÉTICO BLANDO, RECIBIDO CON ADHESIVO SEGÚN LAS INSTRUCCIONES DEL FABRICANTE, MEDIDO EN SU LONGITUD.</t>
  </si>
  <si>
    <t>Spc0010</t>
  </si>
  <si>
    <t>Total 0604OPC.11</t>
  </si>
  <si>
    <t>Total 0604OPC</t>
  </si>
  <si>
    <t>0605</t>
  </si>
  <si>
    <t>CARPINTERIA Y CERRAJERIA</t>
  </si>
  <si>
    <t>060501</t>
  </si>
  <si>
    <t>CARPINTERIA DE MADERA</t>
  </si>
  <si>
    <t>060501.01</t>
  </si>
  <si>
    <t>PUERTA MAD. 0,725x2,03 LACADA</t>
  </si>
  <si>
    <t>SUMINISTRO Y COLOCACIÓN DE PUERTA DE UNA HOJA DE MADERA REVESTIDA DE MELAMINA LACADA BLANCA EN INTERIORES Y MARRON RAL 8019 EN LAS CARAS QUE DEN A SALA DE VENTAS, DE DIMENSIONES 0,725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</si>
  <si>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Total 060501.01</t>
  </si>
  <si>
    <t>060501.02</t>
  </si>
  <si>
    <t>PUERTA MAD. 0,825x2,03 LACADA</t>
  </si>
  <si>
    <t>SUMINISTRO Y COLOCACIÓN DE PUERTA DE UNA HOJA DE MADERA REVESTIDA DE MELAMINA LACADA BLANCA EN INTERIORES Y MARRON RAL 8019 EN LAS CARAS QUE DEN A SALA DE VENTAS, DE DIMENSIONES 0,825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</si>
  <si>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Aseos</t>
  </si>
  <si>
    <t>Total 060501.02</t>
  </si>
  <si>
    <t>060501.03</t>
  </si>
  <si>
    <t>PUERTA MAD. 0,925x2,03 LACADA</t>
  </si>
  <si>
    <t>SUMINISTRO Y COLOCACIÓN DE PUERTA DE UNA HOJA DE MADERA REVESTIDA DE MELAMINA LACADA BLANCA EN INTERIORES Y MARRON RAL 8019 EN LAS CARAS QUE DEN A SALA DE VENTAS, DE DIMENSIONES 0,925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</si>
  <si>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Total 060501.03</t>
  </si>
  <si>
    <t>060501.04</t>
  </si>
  <si>
    <t>PUERTA MAD. CORREDERA 1,00X2,03</t>
  </si>
  <si>
    <t>SUMINISTRO Y COLOCACIÓN DE PUERTA DE UNA HOJA CORREDERA LACADA BLANCA EN INTERIORES Y MARRON RAL 8019 EN LAS CARAS QUE DEN A SALA DE VENTAS, DE DIMENSIONES 1,00 CM DE ANCHO X ALTURA A DETERMINAR EN OBRA (APROX. 2,05M). DE MANILLAS FIJAS, MARCO Y JAMBAS ACABADO IGUAL AL DE LA HOJA Y HERRAJES DE ACERO INOXIDABLE,  INCLUSO SUMINISTRO, COLOCACIÓN, APLOMADO Y RECIBIDO DE PREMARCO O CASETÓN Y P.P. DE ELEMENTOS NECESARIOS PARA SU MONTAJE. MEDIDA LA UNIDAD COLOCADA Y FUNCIONANDO. 
INCLUYE EL CASONETTO.</t>
  </si>
  <si>
    <t>Servicios</t>
  </si>
  <si>
    <t>Total 060501.04</t>
  </si>
  <si>
    <t>060501.05</t>
  </si>
  <si>
    <t>TOPE DE PUERTA</t>
  </si>
  <si>
    <t>SUMINISTRO Y COLOCACIOS DE TOPE DE PUERTA COLOCADO.</t>
  </si>
  <si>
    <t>Total 060501.05</t>
  </si>
  <si>
    <t>060501.06</t>
  </si>
  <si>
    <t>PANEL VINILICO CON CANTONERAS</t>
  </si>
  <si>
    <t>PANEL VINILICO EFECTO MADERA CON CANTONERAS EN LAS ESQUINARS PARA CUBRIRLAS PARA EL REVESTIMIENTO DE PILARES Y PAREDES HASTA 1,20 MTS DE ALTURA. INCLUSO REPLANTEOS, COLOCACIÓN CON FIJACIÓN OCULTA, MEDIOS AUXILIARES, PEQUEÑO MATERIAL, MERMAS, RECORTES, LIMPIEZA. MEDIDA LA LONGITUD LINEAL REALMENTE EJECUTADA Y REMATADA.</t>
  </si>
  <si>
    <t>PILARES</t>
  </si>
  <si>
    <t>Total 060501.06</t>
  </si>
  <si>
    <t>Total 060501</t>
  </si>
  <si>
    <t>060502</t>
  </si>
  <si>
    <t>CARPINTERIA METALICA</t>
  </si>
  <si>
    <t>060502.01</t>
  </si>
  <si>
    <t>PUERTA AUTOMÁTICA DE APERTURA CORREDERA</t>
  </si>
  <si>
    <t>SUMINISTRO Y COLOCACIÓN DE PUERTA AUTOMÁTICA MODELO VISIO 100, COLOR GRIS OSCURO RAL 7024, APERTURA CORREDERA, CON DOS HOJAS CORREDERAS PARA ACCESO PEATONAL DE PASO ANCHO MÍNIMO TOTAL 1,50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</si>
  <si>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060502.02</t>
  </si>
  <si>
    <t>PUERTA ACÚSTICA+ EI-2-45-C5 PASO 900 mm</t>
  </si>
  <si>
    <t>PUERTA ACÚSTICA  DE HOJA SIMPLE TIPO IS/50/HS/M O SIMILAR DE PASO 900X2.050 MM CON ÍNDICE DE AISLAMIENTO HOMOLOGADO DE 50 DB(A), MARCO PERIMETRAL Y DE LA HOJA DE HIERRO CON DOBLE JUNTA DE CAUCHO, MANILLA DE RESBALON CON PICAPORTE, BURLETE AUTOMÁTICO DE SUELO. MEDIDA LA UNIDAD COLOCADA. CON CERTIFICADO CARACTERÍSTICAS: EI2-45-C5</t>
  </si>
  <si>
    <t>CUARTO TÉCNICO</t>
  </si>
  <si>
    <t>Total 060502.02</t>
  </si>
  <si>
    <t>060502.03</t>
  </si>
  <si>
    <t>PUERTA METALICA HOJA 1,00x2,20m</t>
  </si>
  <si>
    <t>SUMINISTRO, COLOCACIÓN, APLOMADO Y RECIBIDO DE PUERTA METÁLICA. COLOR GRIS OSCURO RAL 7024. CARACTERÍSTICAS: 1 HOJA, DE MEDIDAS DE PASO TOTAL 1,00X2,20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</si>
  <si>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Total 060502.03</t>
  </si>
  <si>
    <t>060502.04</t>
  </si>
  <si>
    <t>PERSIANA ENROLLABLE LAMAS MOTORIZADA</t>
  </si>
  <si>
    <t>PERSIANA ENRROLLABLE DE LAMAS DE CHAPA GALVANIZADA C115 LACADA EN COLOR GRIS OSCURO RAL 7024, SEGÚN MODELO EROSKI DE 40 MM DE ANCHURA, MOTORIZADA, EQUIPADA CON TODOS SUS ACCESORIOS, SILENTBLOCKS EN LOS ANCLAJES, CAJÓN OCULTO EN FALSO TECHO, I. P.P. DE MANDO A DISTANCIA, CUADRO DE CONTROL, CONEXIONADO DE ACOMETIDA, HERRAJES DE CIERRE,MEDIOS AUXILIARES Y DE SEGURIDAD. ELABORADO DE TALLER Y AJUSTE EN OBRA,  INCLUSO PANEL DE DIMENSIONES INDICADAS EN DOCUEMNTACION GRAFICA SI FUERA NECESARIO. MEDIDA LA UNIDAD COLOCADA, REMATADA Y FUNCIONANDO.</t>
  </si>
  <si>
    <t>ACCESO PRINCIPAL</t>
  </si>
  <si>
    <t>ACCESO TRASERO</t>
  </si>
  <si>
    <t>Total 060502.04</t>
  </si>
  <si>
    <t>060502.05</t>
  </si>
  <si>
    <t>VENTANAL CARP. ALUMINIO / 6+6</t>
  </si>
  <si>
    <t>SUMINISTRO Y MONTAJE DE CARPINTERÍA DE ALUMINIO COLOR GRIS OSCURO RAL 7024, COLOCÁNDOSE VIDRIO LAMINAR ESPESOR 3+3 +CÁMARA DE 6 +VIDRIO LAMINAR 3+3 CON FACTOR SOLAR (G) 0,40 TRANSMISION TERMICA LIMITE 3,20W/M2K,  PARA CONFORMADO DE VENTANAL FIJO, FORMADA POR PERFILES PROVISTOS DE ROTURA DE PUENTE TÉRMICO. ELABORADA EN TALLER, CON CLASIFICACIÓN A LA PERMEABILIDAD AL AIRE SEGÚN UNE-EN 12207, CLASIFICACIÓN A LA ESTANQUEIDAD AL AGUA SEGÚN UNE-EN 12208 Y CLASIFICACIÓN A LA RESISTENCIA A LA CARGA DEL VIENTO SEGÚN UNE-EN 12210. MEDIDA LA SUPERFICIE EJECUTADA</t>
  </si>
  <si>
    <t>Fijos entrada</t>
  </si>
  <si>
    <t>Total 060502.05</t>
  </si>
  <si>
    <t>060502.06</t>
  </si>
  <si>
    <t>PERFILERIA ACERO SUJECCIÓN PUERTA DE ACCESO</t>
  </si>
  <si>
    <t>SUMINISTRO Y COLOCACIÓN DE PERFILERÍA METÁLICA PARA CUELGUE Y SUJECCIÓN DE PUERTA CORREDERA DE ACCESO AL LOCAL A BASE DE ACERO EN PERFILES NORMALIZADOS DE DIMENSIONES NECESARIAS PARA AGUANTAR LA FÁBRICA Y LA CARPINTERÍA. PERFILES COLGADOS DEL FORJADO SUPERIOR MEDIANTE TUBOS/LLANTAS DE ACERO ANCLADOS MEDIANTE TACOS MECÁNICOS. INCLUSO P.P DE ELEMENTOS DE ANCLAJE, TRANSPORTE, MEDIOS DE ELEVACIÓN, AUXILIARES Y AYUDAS NECESARIAS PARA LA CORRECTA REALIZACIÓN DE LA UNIDAD.</t>
  </si>
  <si>
    <t>Total 060502.06</t>
  </si>
  <si>
    <t>060502.12</t>
  </si>
  <si>
    <t>PUERTA AUTOMÁTICA DE APERTURA CORREDERA PASO 2,20 M</t>
  </si>
  <si>
    <t>SUMINISTRO Y COLOCACIÓN DE PUERTA AUTOMÁTICA MODELO VISIO 100, COLOR GRIS OSCURO RAL 7024, APERTURA CORREDERA, CON DOS HOJAS CORREDERAS PARA ACCESO PEATONAL DE PASO ANCHO MÍNIMO TOTAL 1.60 M Y ALTURA MÍNIMA 2,50 M Y DOS FIJOS LATERALES DE 0.60 M DE ANCHURA CADA UNO,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</si>
  <si>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060502.11</t>
  </si>
  <si>
    <t>PUERTA METALICA DOS HOJAS 0,7x2,20m</t>
  </si>
  <si>
    <t>SUMINISTRO, COLOCACIÓN, APLOMADO Y RECIBIDO DE PUERTA METÁLICA. COLOR GRIS OSCURO RAL 7024. CARACTERÍSTICAS: 2 HOJA, DE MEDIDAS DE PASO TOTAL 2X0,7X2,20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</si>
  <si>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Total 060502.11</t>
  </si>
  <si>
    <t>Total 060502</t>
  </si>
  <si>
    <t>Total 0605</t>
  </si>
  <si>
    <t>0605OPC</t>
  </si>
  <si>
    <t>OPCIONALES CARPINTERIA Y CERRAJERIA</t>
  </si>
  <si>
    <t>060501OPC</t>
  </si>
  <si>
    <t>OPCIONALES CARPINTERIA DE MADERA</t>
  </si>
  <si>
    <t>060501OPC.01</t>
  </si>
  <si>
    <t>PUERTA MAD. CORREDERA 0,925X2,03</t>
  </si>
  <si>
    <t>SUMINISTRO Y COLOCACIÓN DE PUERTA DE UNA HOJA CORREDERA LACADA BLANCA EN INTERIORES Y MARRON RAL 8019 EN LAS CARAS QUE DEN A SALA DE VENTAS, DE DIMENSIONES 0.925 CM DE ANCHO X ALTURA A DETERMINAR EN OBRA (APROX. 2,05M). DE MANILLAS FIJAS Y PARTE PROPORCIONAL DE AMAESTRAMIENTO DE CERRADURA, MARCO Y JAMBAS ACABADO IGUAL AL DE LA HOJA Y HERRAJES DE ACERO INOXIDABLE,  INCLUSO SUMINISTRO, COLOCACIÓN, APLOMADO Y RECIBIDO DE PREMARCO, Y P.P. DE ELEMENTOS NECESARIOS PARA SU MONTAJE. MEDIDA LA UNIDAD COLOCADA Y FUNCIONANDO.</t>
  </si>
  <si>
    <t>PREVISION ASEO ADAPTADO POR NORMATIVA 1</t>
  </si>
  <si>
    <t>Total 060501OPC.01</t>
  </si>
  <si>
    <t>060501OPC.02</t>
  </si>
  <si>
    <t>TABLERO DE MADERA O.S.B.</t>
  </si>
  <si>
    <t>TABLERO DE MADERA O.S.B. DE REVESTIMIENTO DE PILARES Y PAREDES. INCLUSO REPLANTEOS, COLOCACIÓN CON FIJACIÓN OCULTA, MEDIOS AUXILIARES, PEQUEÑO MATERIAL, MERMAS, RECORTES, LIMPIEZA. MEDIDA LA SUPERFICIE REALMENTE EJECUTADA Y REMATADA.</t>
  </si>
  <si>
    <t>PREVISION 5</t>
  </si>
  <si>
    <t>Total 060501OPC.02</t>
  </si>
  <si>
    <t>060501OPC.03</t>
  </si>
  <si>
    <t>REJILLA EN PUERTA</t>
  </si>
  <si>
    <t>SUMINISTRO Y COLOCACION DE REJILLA DE VENTILACIÓN DE TROX AGS-T DE DIMENSIONES 525X225 MM EN PUERTA DE MADERA.</t>
  </si>
  <si>
    <t>PREVISION EN VESTUARIO</t>
  </si>
  <si>
    <t>Total 060501OPC.03</t>
  </si>
  <si>
    <t>060501OPC.04</t>
  </si>
  <si>
    <t>HORNACINA DE MADERA 50x30x20</t>
  </si>
  <si>
    <t>SUMINISTRO Y COLOCACION DE UNA HORNACINA/ARMARIO PARA CONTADOR DE AGUA DE DIMENSIONES APROX. 50X30X20 A REPLANTEAR EN OBRA , CON PUERTA DE MADE-RA LACADA BLANCA CON CERRADURA. MANILLA, MUELLE DE BISAGRA, PARTE PROPOR-CIONAL DE AMAESTRAMIENTO DE CERRADURA, Y P.P. DE ELEMENTOS NECESARIOS PARA SU MONTAJE. MEDIDA LA UNIDAD SUMINISTRADA E INSTALADA.</t>
  </si>
  <si>
    <t>PREVISION CONTADOR DE AGUA</t>
  </si>
  <si>
    <t>Total 060501OPC.04</t>
  </si>
  <si>
    <t>Total 060501OPC</t>
  </si>
  <si>
    <t>060502OPC</t>
  </si>
  <si>
    <t>OPCIONALES CARPINTERIA METALICA</t>
  </si>
  <si>
    <t>060502OPC.01</t>
  </si>
  <si>
    <t>ANGULAR "L" PROTECCIONES TRASPALETA</t>
  </si>
  <si>
    <t>PERFIL METÁLICO EN L DE 100X100 MM FIJADO MECANICAMENTE AL SUELO.</t>
  </si>
  <si>
    <t>MODELO EROSKI CITY (SIN MEDICIÓN) PREVISION 10</t>
  </si>
  <si>
    <t>Total 060502OPC.01</t>
  </si>
  <si>
    <t>060502OPC.02</t>
  </si>
  <si>
    <t>CHAPA LAGRIMADA</t>
  </si>
  <si>
    <t>FORRADO METÁLICO DE PARAMENTOS VERTICALES A BASE DE CHAPA LAGRIMADA DE ALUMINIO, ACABADO BRILLO, CONSTRUIDA CON CHAPA DE 2 MM DE ESPESOR Y LIMADA EN SU PARTE SUPERIOR PARA NO PRODUCIR CORTES. INCLUIDA PP DE SUJECCION CON RESINAS EPOXÍDICAS SIKAFLEX 221 O 11FC, REPLANTEO, MEDIDAS DE SEGURIDAD Y LIMPIEZA. MEDIDA LA UNIDAD TOTALMENTE TERMINADA.</t>
  </si>
  <si>
    <t>MODELO EROSKI CITY (SIN MEDICIÓN) PREVISION 15</t>
  </si>
  <si>
    <t>Total 060502OPC.02</t>
  </si>
  <si>
    <t>060502OPC03</t>
  </si>
  <si>
    <t>PUERTA METALICA HOJA 1,00x2,20m CON BARRA ANTIPÁNICO</t>
  </si>
  <si>
    <t>SUMINISTRO, COLOCACIÓN, APLOMADO Y RECIBIDO DE PUERTA METÁLICA. COLOR GRIS OSCURO RAL 7024. CARACTERÍSTICAS: 1 HOJA, DE MEDIDAS DE PASO TOTAL 1,00X2,20 M, FORMADA POR DOBLE CHAPA METÁLICA CON AISLAMIENTO INTERIOR , INCLUSO CARGADEROS NECESARIOS Y REMATES DE MOCHETAS, PROVISTA DE MUELLE DE BISAGRA, MANILLA EXTERIOR E INTERIOR Y CERRADURA ACTIVADA DESDE LA BARRA ANTIPÁNICO, BARRA ANTIPÁNICO MUELLE CIERRAPUERTAS, MANILLAS ENTRENGANCHE DE POLIAMIDA CON ALMA DE ACERO Y GALCE INFERIOR. LACADO TODO EL CONJUNTO EN RAL A DEFINIR POR LA PROPIEDAD. MEDIDA LA UNIDAD EJECUTADA.</t>
  </si>
  <si>
    <t>060502OPC10</t>
  </si>
  <si>
    <t>PUERTA DE DOS HOJAS 2X0.70X2.03 CM EI-60</t>
  </si>
  <si>
    <t>PUERTA CORTAFUEGO ABATIBLE DE 2 HOJAS 2X0,70,2.03 M , TIPO EI2/60/C5 FORMADA POR: CERCO DE PERFIL METÁLICO DE ACERO DE 2,5 MM DE ESPESOR DE 22,5X53X37 MM CORTE A 45 GRADOS Y SOLDADO, HOJA DE 48 MM DE CHAPA DE ACERO DOBLE PARED DE 1 MM CON RELLENO DE MATERIAL TERMO-AISLANTE, DENSIDAD 120 KG/M2, CON DOS BISAGRAS ESPECIALES, UNA CON RESORTE REGULABLE DE CIERRE AUTOMÁTICO CERRADURA TIPO CORTAFUEGOS CON LLAVE, MANILLAS CON ALMA DE ACERO RECUBIERTAS DE PLÁSTICO RESISTENTE AL CALOR Y ESCUDOS METÁLICOS, ACABADA CON CAPA DE PINTURA DE RESINA EPOXI EN POLVO POLIMERIZADA AL HORNO, INCLUSO MATERIAL COMPLEMENTARIO Y AYUDAS DE ALBAÑILERÍA. ADAPTADA SEGÚN CTE. MEDIDA DE FUERA A FUERA DEL CERCO.</t>
  </si>
  <si>
    <t>Puerta del almacén</t>
  </si>
  <si>
    <t>Total 060502OPC10</t>
  </si>
  <si>
    <t>060502OCO.11</t>
  </si>
  <si>
    <t>SUMINISTRO Y COLOCACIÓN DE PUERTA AUTOMÁTICA MODELO VISIO 100, COLOR GRIS OSCURO RAL 7024, APERTURA CORREDERA, CON DOS HOJAS CORREDERAS PARA ACCESO PEATONAL DE PASO ANCHO MÍNIMO TOTAL 1.20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</si>
  <si>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ENTRADA</t>
  </si>
  <si>
    <t>Total 060502OCO.11</t>
  </si>
  <si>
    <t>Total 060502OPC</t>
  </si>
  <si>
    <t>Total 0605OPC</t>
  </si>
  <si>
    <t>0607</t>
  </si>
  <si>
    <t>PINTURA Y ACABADOS</t>
  </si>
  <si>
    <t>060701</t>
  </si>
  <si>
    <t>PINTURA Y ACABADOS INT. VERT</t>
  </si>
  <si>
    <t>060701.01</t>
  </si>
  <si>
    <t>PINTURA PLASTICA SATINADA COLOR PAREDES</t>
  </si>
  <si>
    <t>PINTURA APLICADA SOBRE PARAMENTOS INTERIORES VARIOS, DOS MANOS, ACABADO A RODILLO, INCLUSO  P/P. DE IMPRIMACIÓN SELLADORA, PLASTECIDO DE FALTAS NOTABLES, LIJADOS, REPLANTEO, RETIRADA Y COLOCACIÓN DE CARTELES, MEDIOS AUXILIARES Y P/P DE PEQUEÑO MATERIAL. MEDICIÓN A CINTA CORRIDA. COLOR BLANCO RAL 9016 A CONFIRMAR POR D.F.</t>
  </si>
  <si>
    <t>Igual a tabiques de pladur</t>
  </si>
  <si>
    <t>Igual a trasdosados</t>
  </si>
  <si>
    <t>Igual a yeso</t>
  </si>
  <si>
    <t>*</t>
  </si>
  <si>
    <t>Total 060701.01</t>
  </si>
  <si>
    <t>060701.02</t>
  </si>
  <si>
    <t>PINTURA PLASTICA SATINADA COLOR FACHADAS</t>
  </si>
  <si>
    <t>PINTURA APLICADA SOBRE PARAMENTOS EXTERIORES O SOBRE REVESTIMIENTOS DE MORTERO, DOS MANOS, ACABADO A RODILLO, INCLUSO  P/P.  REPLANTEO, LIMPIEZA, MEDIOS AUXILIARES Y P/P DE PEQUEÑO MATERIAL. MEDICIÓN A CINTA CORRIDA.. COLOR RAL 7040 A DEFINIR POR D.F.</t>
  </si>
  <si>
    <t>Igual a enfoscados</t>
  </si>
  <si>
    <t>Fachada</t>
  </si>
  <si>
    <t>Frente rampa</t>
  </si>
  <si>
    <t>Fachada lateral</t>
  </si>
  <si>
    <t>Pretil</t>
  </si>
  <si>
    <t>Total 060701.02</t>
  </si>
  <si>
    <t>060701.03</t>
  </si>
  <si>
    <t>PINTURA PLASTICA SATINADA COLOR TECHOS</t>
  </si>
  <si>
    <t>PINTURA PLÁSTICA SATINADA, SOBRE PARAMENTOS HORIZONTALES, SOBRE SOPORTE DE YESO, PLADUR, REVOCOS DE MORTERO DE CEMENTO PORTLAND, APLICADO EN TRES MANOS DE ACABADO. INCLUSO MASILLADO Y CAPA SELLADORA, MATERIAL, SUMINISTRO Y APLICACIÓN. INCLUSO REPERCUSIÓN DE ANDAMIAJE, MEDIOS AUXILIARES, PROTECCIONES Y LIMPIEZA FINAL. MEDIDA LA SUPERFICIE EJECUTADA. COLOR SALMÓN RAL 3012 DEJANDO PERFILERÍA METÁLICA EN BLANCO</t>
  </si>
  <si>
    <t>060701.04</t>
  </si>
  <si>
    <t>PINTURA ESMALTE CARPINTERIA</t>
  </si>
  <si>
    <t>PREPARACIÓN Y APLICACIÓN DE ESMALTE SINTÉTICO EN CARPINTERÍA EXISTENTE, FORMADA POR IMPRIMACION DE MINIO SI FUESE NECESARIO Y DOS MANOS DE PINTURA. INCLUSO LIJADO, MEDIOS AUXILIARES, PROTECCIONES Y LIMPIEZA FINAL. MEDIDA LA SUPERFICIE EJECUTADA. COLOR MARRÓN RAL 8019  EN EL PERÍMETRO DE SALA DE VENTAS, EL RESTO DE CARPINTERÍA COLOR BLANCO. CONFIRMAR POR D.F.</t>
  </si>
  <si>
    <t>060701.05</t>
  </si>
  <si>
    <t>ALICATADO GRES BLANCO BRILLO 15x15 CM CUARTOS HÚMEDOS</t>
  </si>
  <si>
    <t>SUMINISTRO Y COLOCACIÓN DE ALICATADO DE GRES BLANCO BRILLO 15X15 CM, DE PRIMERA CALIDAD EN CUARTOS HÚMEDOS, RECIBIDA CON CEMENTO COLA, INCLUSO LIMPIEZA DEL PARAMENTO A REVESTIR, REPLANTEO DE LAS LOSETAS PARA EL DESPIECE DE LAS MISMAS, EXTENDIDO DE LA PASTA ADHESIVA CON LLANA DENTADA, COLOCACIÓN DE LAS PIEZAS, COLOCACIÓN DE PEQUEÑAS CUÑAS DE MADERA EN LAS JUNTAS, FRAGUADO DE LA PASTA Y RETIRADA DE LAS CUÑAS, REJUNTADO CON LECHADA DE CEMENTO, LIMPIEZA, PROTECCIÓN DEL ALICATADO RECIEN EJECUTADO FRENTE A GOLPES Y MAL USO, P.P. DE CORTES, REMATES, ESQUINEROS DE PVC, RESERVAS DE PASO DE CANALIZACIONES E INSTALACIONES, MEDIAS CAÑAS DE REMATE DE ESQUINAS Y PIEZAS ESPECIALES. SUMINISTRO Y COLOCACIÓN DE MEDIOS AUXILIARES, PEQUEÑO MATERIAL Y DESPERDICIOS. CONSTRUIDO SEGÚN CRITERIO NTE RPA-4. MEDIDA LA SUPERFICIE EJECUTADA DEDUCIENDO HUECOS MAYORES DE 1 M2.</t>
  </si>
  <si>
    <t>Punto caliente</t>
  </si>
  <si>
    <t>Adaptado</t>
  </si>
  <si>
    <t>Total 060701.05</t>
  </si>
  <si>
    <t>060701.06</t>
  </si>
  <si>
    <t>PINTURA PLASTICA SATINADA COLOR ZOCALO FACHADAS</t>
  </si>
  <si>
    <t>PINTURA APLICADA SOBRE PARAMENTOS EXTERIORES O SOBRE REVESTIMIENTOS DE MORTERO, DOS MANOS, ACABADO A RODILLO, INCLUSO  P/P.  REPLANTEO, LIMPIEZA, MEDIOS AUXILIARES Y P/P DE PEQUEÑO MATERIAL. MEDICIÓN A CINTA CORRIDA..FRANJA DE ZOCALOS DE UNOS 20 CM APROXIMADAMENTE. COLOR RAL 7024 A DEFINIR POR D.F.</t>
  </si>
  <si>
    <t>1</t>
  </si>
  <si>
    <t>Total 060701.06</t>
  </si>
  <si>
    <t>Total 060701</t>
  </si>
  <si>
    <t>060702</t>
  </si>
  <si>
    <t>FALSOS TECHOS Y ACAB. HORIZ.</t>
  </si>
  <si>
    <t>060702.01</t>
  </si>
  <si>
    <t>FALSO TECHO MODULAR VINILO 60x60 BLANCO</t>
  </si>
  <si>
    <t>SUMINISTRO Y MONTAJE DE FALSO TECHO DESMONTABLE,FORMADO POR UNA ESTRUCTURA DE PERFILES EN FORMA DE T DE PRIMARIOS Y SECUNDARIOS, SUSPENDIDAS DEL TECHO CON VARILLAS ROSCADAS , EN LAS CUALES SE APOYAN PLACAS CON CANTOS RECTOS DE YESO LAMINADO CON UN REVESTIMIENTO VINÍLICO EN UNA DE SUS CARAS,  DE DIMENSIONES 600X600 MM Y ESPESOR DE 9,5 MM, I/ CORTES DE PLACAS, LIMPIEZA Y PEQUEÑO MATERIAL. MEDICIÓN A CINTA CORRIDA.</t>
  </si>
  <si>
    <t>Aseo</t>
  </si>
  <si>
    <t>Aseo PMR</t>
  </si>
  <si>
    <t>Vestíbulo</t>
  </si>
  <si>
    <t>Cuarto técnico</t>
  </si>
  <si>
    <t>Total 060702.01</t>
  </si>
  <si>
    <t>060702.02</t>
  </si>
  <si>
    <t>FALSO TECHO LISO CARTÓN-YESO</t>
  </si>
  <si>
    <t>SUMINISTRO Y COLOCACIÓN DE FALSO TECHO DE CARTÓN YESO,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</si>
  <si>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060702.03</t>
  </si>
  <si>
    <t>TABICA DE PLADUR</t>
  </si>
  <si>
    <t>FORMACIÓN DE TABICA DE CIERRE VERTICAL DE FALSOS TECHOS, REALIZADO CON PLACA DE PLADUR N-13 MM, SOPORTADO POR ESTRUCTURA AUXILIAR REFORZADA Y ALINEADA, I.P.P. DE RECIBIDO DE JUNTAS, CANTEADO DE ARISTAS Y  MEDIOS AUXILIARES. MEDIDA LA SUPERFICIE EJECUTADA.</t>
  </si>
  <si>
    <t>VIGAS</t>
  </si>
  <si>
    <t>TABICAS</t>
  </si>
  <si>
    <t>FRENTE FACHADA CONDUCTOS</t>
  </si>
  <si>
    <t>Total 060702.03</t>
  </si>
  <si>
    <t>060702.04</t>
  </si>
  <si>
    <t>TRAMPILLA PLADUR 60x60CM</t>
  </si>
  <si>
    <t>SUMINISTRO Y COLOCACIÓN DE TRAMPILLA DE MEDIDAS 60X60CM CON CUERPO DE ALUMINIO, PLACA DE PLADUR N-13 MM Y SISTEMAS DE CIERRE OCULTOS, SOPORTADO POR ESTRUCTURA AUXILIAR EN CASO NECESARIO YMEDIOS AUXILIARES I.P.P. DE RECIBIDO DE JUNTAS. MEDIDA LA UNIDAD EJECUTADA.</t>
  </si>
  <si>
    <t>060702.05</t>
  </si>
  <si>
    <t>TRAMPILLA PLADUR 40x40CM</t>
  </si>
  <si>
    <t>SUMINISTRO Y COLOCACIÓN DE TRAMPILLA DE MEDIDAS40X40CM CON CUERPO DE ALUMINIO, PLACA DE PLADUR N-13 MM Y SISTEMAS DE CIERRE OCULTOS, SOPORTADO POR ESTRUCTURA AUXILIAR EN CASO NECESARIO YMEDIOS AUXILIARES I.P.P. DE RECIBIDO DE JUNTAS. MEDIDA LA UNIDAD EJECUTADA.</t>
  </si>
  <si>
    <t>060702.06</t>
  </si>
  <si>
    <t>FALSO TECHO MODULAR VINILO 60X60 RAL 3102</t>
  </si>
  <si>
    <t>Total 060702.06</t>
  </si>
  <si>
    <t>Total 060702</t>
  </si>
  <si>
    <t>Total 0607</t>
  </si>
  <si>
    <t>0607OPC</t>
  </si>
  <si>
    <t>OPCIONALES PINTURA Y ACABADOS</t>
  </si>
  <si>
    <t>060701OPC</t>
  </si>
  <si>
    <t>OPCIONALES PINTURA Y ACABADOS INT. VERT</t>
  </si>
  <si>
    <t>060702OPC</t>
  </si>
  <si>
    <t>OPCIONALES FALSOS TECHOS Y ACAB. HORIZ.</t>
  </si>
  <si>
    <t>060702OPC.01</t>
  </si>
  <si>
    <t>FALSO TECHO LISO CARTÓN-YESO EI-90</t>
  </si>
  <si>
    <t>SUMINISTRO Y COLOCACIÓN DE FALSO TECHO DE CARTÓN YESO FOC CON CARACTERÍSTICAS IGNÍFUGAS EI-90,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</si>
  <si>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PREVISION 10</t>
  </si>
  <si>
    <t>Total 060702OPC.01</t>
  </si>
  <si>
    <t>Total 060702OPC</t>
  </si>
  <si>
    <t>Total 0607OPC</t>
  </si>
  <si>
    <t>0609</t>
  </si>
  <si>
    <t>VARIOS</t>
  </si>
  <si>
    <t>0609.01</t>
  </si>
  <si>
    <t>h</t>
  </si>
  <si>
    <t>LIMPIEZA DE OBRA</t>
  </si>
  <si>
    <t>LIMPIEZA DE OBRA CONSISTENTE EN LIMPIEZA PREVIO COMIENZO DE LOS TRABAJOS DE IMPLANTACIÓN POR PARTE DE EROSKI, Y LIMPIEZA DE OBRA PREVIA APERTURA COMPUESTOS POR:
- LIMPIEZA DE BALDAS DE MUEBLES.
- LIMPIEZA DE MUEBLES DE FRIO.
- BARRIDO Y FREGADO.
- LIMPIEZA DE VENTANAS.</t>
  </si>
  <si>
    <t>ESTIMADO 0,333 h x m2 LOCAL</t>
  </si>
  <si>
    <t>Total 0609.01</t>
  </si>
  <si>
    <t>0609.02</t>
  </si>
  <si>
    <t>SELL.TUB.COMB.ABRAZ.INT.HILTI CP 644-160</t>
  </si>
  <si>
    <t>SISTEMA DE SELLADO CONTRA EL FUEGO DE PASOS DE TUBERÍAS COMBUSTIBLES DE DIÁMETROS EXTERIORES DESDE 126 MM. HASTA 179 MM. A TRAVÉS TANTO DE MURO COMO DE FORJADO, HASTA EI 180 MEDIANTE ABRAZADERAS INTUMESCENTES HILTI CP 644-160. ENSAYADO Y HOMOLOGADO SEGÚN UNE EN 1366-3. MEDIDA LA UNIDAD INSTALADA.</t>
  </si>
  <si>
    <t>Total 0609.02</t>
  </si>
  <si>
    <t>Total 0609</t>
  </si>
  <si>
    <t>0612</t>
  </si>
  <si>
    <t>AISLAMIENTOS</t>
  </si>
  <si>
    <t>0612.01</t>
  </si>
  <si>
    <t>AISLAMIENTO TECHO LOCAL</t>
  </si>
  <si>
    <t>SUMINISTRO Y EJECUCIÓN DE AISLAMIENTO DE TECHOS DE TODO EL LOCAL .ESTA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Y 2 PLACAS DE YESO LAMINADO DE 15 MM DE ESPESOR, INCLUIDO P.P.DE REMATE DE HUECOS POR SALIDA DE INSTALACIONES, TALES COMO CONDUCTOS, BANDEJAS, BAJANTES, ETC. MEDIDA LA SUPERFICIE REALMENTE EJECUTADA Y TOTALMENTE COLOCADA. SEGÚN DOCUMENTACIÓN GRÁFICA E INFORME ACÚSTICO.</t>
  </si>
  <si>
    <t>Total 0612.01</t>
  </si>
  <si>
    <t>0612.02</t>
  </si>
  <si>
    <t>AISLAMIENTO SUELO LOCAL</t>
  </si>
  <si>
    <t>SUMINISTRO Y EJECUCIÓN DE AISLAMIENTO DE SUELO EN TODA LA SUPERFICIE DEL LOCAL COMPLETO MEDIANTE LA EJECUCIÓN INICIAL DE LANA DE ROCA DE 40 MM DE ESPESOR Y 100 KG/M3 DE DENSIDAD, MARCA ROCKWOOL (ROCKSOL E501). SOBRE ELLA UN SUELO FLOTANTE FORMADO POR LAMINA POLIETILENO RETICULADO IMPACTODAN DE ESPESOR 10 MM. MEDIDA LA SUPERFICIE REALMENTE EJECUTADA Y REMATADA. SEGÚN DOCUMENTACIÓN GRÁFICA E INFORME ACÚSTICO.</t>
  </si>
  <si>
    <t>Superficie total</t>
  </si>
  <si>
    <t>Total 0612.02</t>
  </si>
  <si>
    <t>0612.03</t>
  </si>
  <si>
    <t>AISLAMIENTO PAREDES</t>
  </si>
  <si>
    <t>SUMINISTRO Y EJECUCIÓN DE AISLAMIENTO DE PAREDES DE  ZONA DE VENTAS, DEPENDENCIAS, ÁLMACEN Y PILARES COMPUESTO POR, RESEO PREVIO DE MORTERO DE 1,5 MM DE ESPESOR SOBRE EL PARAMENTO EXISTENTE, PERFILERIA AUTOPORTANTE DE ACERO CANALES DE 70 MM. Y MONTANTES COLOCADOS CADA 40 CM., PANEL DE LANA DE ROCA DE 70KG/M3 DE DENSIDAD Y 40 MM DE ESPESOR Y PLACA DE YESO DE 15 MM DE ESPESOR. (SIENDO ANTIHUMEDAD EN LAS ZONAS HUMEDAS - WA), INCLUSO FIJACIONES PUNTUALES MEDIANTE ELEMENTOS AMORTIGUADORES DE CAUCHO. I.P.P. DE REMATE DE HUECOS POR SALIDA DE INSTALACIONES, TALES COMO CONDUCTOS, BANDEJAS, BAJANTES, ETC. MEDIDA LA SUPERFICIE REALMENTE EJECUTADA Y TOTALMENTE COLOCADA. SEGÚN DOCUMENTACIÓN GRÁFICA E INFORME ACÚSTICO.</t>
  </si>
  <si>
    <t>0612.04</t>
  </si>
  <si>
    <t>AISLAMIENTO PAREDES LOCAL TECNICO</t>
  </si>
  <si>
    <t>SUMINISTRO Y EJECUCIÓN DE AISLAMIENTO DE PAREDES COMPUESTO POR, PERFILERIA AUTOPORTANTE CON PERFILERÍA DE 48 MM Y MONTANTES COLOCADOS CADA 60 MM, AMORTIGUADORES INTERMEDIOS, LANA MINERAL DE 60 MM DE ESPESOR Y 70KG/M3, 2 PLACAS DE CARTON-YESO DE 15 MM DE ESPESOR (SIENDO ANTIHUMEDAD EN LAS ZONAS HUMEDAS - WA) CON MEMBRANA ACUSTICA INTERMEDIA DE 2 MM DE ESPESOR SONEC ACOUSTIC ,I.P.P. DE REMATE DE HUECOS POR SALIDA DE INSTALACIONES, TALES COMO CONDUCTOS, BANDEJAS, BAJANTES, ETC. MEDIDA LA SUPERFICIE REALMENTE EJECUTADA Y TOTALMENTE COLOCADA.</t>
  </si>
  <si>
    <t>Total 0612.04</t>
  </si>
  <si>
    <t>0612.05</t>
  </si>
  <si>
    <t>AISLAMIENTO TECHO LOCAL TÉCNICO</t>
  </si>
  <si>
    <t>SUMINISTRO Y EJECUCIÓN DE AISLAMIENTO DE TECHOS DE LOCAL TÉCNICO,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2 PLACAS DE YESO LAMINADO DE 15 MM DE ESPESOR; A CONTINUACION SE FIJARA UNA PERFILERIA DE 5CM CON EL OBJETIVO DE FIJAR UN SEGUNDO TECHO ACUSTICO, COMPUESTO POR UN PANEL DE LANA DE ROCA DE 50 MM DE ESPESOR Y UNA DENSIDAD DE 70 KG/M3 Y OTRAS 2 PLACAS DE YESO LAMINADO DE 15 MM DE ESPESOR . I.P.P. DE REMATE DE HUECOS POR SALIDA DE INSTALACIONES, TALES COMO CONDUCTOS, BANDEJAS, BAJANTES, ETC. MEDIDA LA SUPERFICIE REALMENTE EJECUTADA Y TOTALMENTE COLOCADA. SEGÚN DOCUMENTACIÓN GRÁFICA E INFORME ACÚSTICO.</t>
  </si>
  <si>
    <t>Total 0612.05</t>
  </si>
  <si>
    <t>0612.06</t>
  </si>
  <si>
    <t>AISLAMIENTO TÉRMICO EN PAREDES</t>
  </si>
  <si>
    <t>SUMINISTRO Y EJECUCIÓN DE AISLAMIENTO DE PAREDES DE  ZONA DE VENTAS, DEPENDENCIAS, ÁLMACEN Y PILARES COMPUESTO POR, PANEL DE LANA DE ROCA DE 70KG/M3 DE DENSIDAD Y 40 MM DE ESPESOR MEDIDA LA SUPERFICIE REALMENTE EJECUTADA Y TOTALMENTE COLOCADA.</t>
  </si>
  <si>
    <t>0612.07</t>
  </si>
  <si>
    <t>AISLAMIENTO DE LANA DE ROCA EN FALSO TECHO LOCAL</t>
  </si>
  <si>
    <t>SUMINISTRO Y EJECUCIÓN DE AISLAMIENTO  SOBRE EL FALSO TECHO DE TODO EL LOCAL  COMPUESTO POR PANELES DE LANA DE ROCA DE 60 MM DE ESPESOR Y UNA DENSIDAD DE 70 KG/M3 MEDIDA LA SUPERFICIE REALMENTE EJECUTADA Y TOTALMENTE COLOCADA. SEGÚN DOCUMENTACIÓN GRÁFICA E INFORME ACÚSTICO.</t>
  </si>
  <si>
    <t>Total 0612</t>
  </si>
  <si>
    <t>Total 06</t>
  </si>
  <si>
    <t>07</t>
  </si>
  <si>
    <t>INSTALACIONES</t>
  </si>
  <si>
    <t>0701</t>
  </si>
  <si>
    <t>VENTILACION Y CLIMATIZACION</t>
  </si>
  <si>
    <t>070101</t>
  </si>
  <si>
    <t>CLIMATIZACION</t>
  </si>
  <si>
    <t>070101.01</t>
  </si>
  <si>
    <t>CORTINA DE AIRE PUERTAS HASTA 1,6 M 4.5/9 kW</t>
  </si>
  <si>
    <t>SUMINISTRO Y COLOCACIÓN DE CORTINA DE AIRE PARA ANCHO LIBRE DE PUERTA HASTA 1,6 M, DE 4,5/9 KW Y CAUDAL MAXIMO 2.500 M3/H, P.P DE PEQUEÑO MATERIAL, MANO DE OBRA Y MANDO A DISTANCIA O SELECTOR REMOTO. MEDIDA LA UNIDAD INSTALADA Y CONEXIONADA,</t>
  </si>
  <si>
    <t>ACCESO</t>
  </si>
  <si>
    <t>Total 070101.01</t>
  </si>
  <si>
    <t>070101.02</t>
  </si>
  <si>
    <t>UNIDAD EXTERIOR AIRE ACONDICIONADO 23/27kW</t>
  </si>
  <si>
    <t>SUMINISTRO E INSTALACIÓN DE UNIDAD EXTERIOR SERIE INVERTER, BOMBA DE CALOR DE 23 KW DE POTENCIA FRIGORIFICA MAX. Y DE 27 KW DE POTENCIA CALORIFICA MAX.
INCLUSO ESTRUCTURA METÁLICA DE SOPORTACIÓN IMPRIMADA Y PINTADA, ELEMENTOS ANTIVIBRATORIOS, CARGA DE REFRIGERANTE, LÍNEAS FRIGORÍFICAS Y JUNTAS DE DERIVA-CIÓN, CONEXIÓN ELÉCTRICA CON UNIDADES INTERIORES Y MANDO A DISTANCIA EN OFICINA.
TOTALMENTE MONTADA Y FUNCIONANDO, CONECTADA A RED DE SANEAMIENTO PARA LOS CONDENSADOS.</t>
  </si>
  <si>
    <t>070101.03</t>
  </si>
  <si>
    <t>CASETTE EMPOTRABLE 4 VIAS 8 kW</t>
  </si>
  <si>
    <t>SUMINISTRO E INSTALACIÓN DE UNIDAD INTERIOR DE CASSETTE 4 VÍAS, DE POTENCIA NOMINAL CALORÍFICA/FRIGORÍFICA 8 / 10 KW.
SE INCLUYE EN MEDICIÓN:
-UNIDAD CONTROL, INCLUYE PROGRAMACIÓN, MENÚS Y MULTILENGUAJE. PANTALLA. FUNCIONES DE AHORRO DE ENERGÍA. COLOCADO EN OFICINA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</si>
  <si>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070101.04</t>
  </si>
  <si>
    <t>CASETTE EMPOTRABLE 4 VIAS 6.5 kW</t>
  </si>
  <si>
    <t>SUMINISTRO E INSTALACIÓN DE UNIDAD INTERIOR DE CASSETTE 4 VÍAS, DE POTENCIA NOMINAL CALORÍFICA/FRIGORÍFICA  6 / 6.5 KW.
SE INCLUYE EN MEDICIÓN:
-UNIDAD CONTROL, INCLUYE PROGRAMACIÓN, MENÚS Y MULTILENGUAJE. PANTALLA. FUNCIONES DE AHORRO DE ENERGÍA. COLOCADO EN OFICINA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</si>
  <si>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Total 070101</t>
  </si>
  <si>
    <t>070102</t>
  </si>
  <si>
    <t>VENTILACION - EXTRACCION</t>
  </si>
  <si>
    <t>07010201</t>
  </si>
  <si>
    <t>MAQUINARIA VENTILACION</t>
  </si>
  <si>
    <t>07010201.01</t>
  </si>
  <si>
    <t>UNIDAD VENTILACIÓN DE TD-500/160</t>
  </si>
  <si>
    <t>UNIDAD DE VENTILACIÓN TUBULAR TIPO TD-500/160 SILENT NT O SIMILAR. INCLUIDA REGULACION POR TEMPORIZADOR O SONDA DE TEMPERATURA, MEDIDA LA UNIDAD INSTALADA,</t>
  </si>
  <si>
    <t>07010201.02</t>
  </si>
  <si>
    <t>UNIDAD VENTILACION DE TD-1300/250</t>
  </si>
  <si>
    <t>UNIDAD DE VENTILACIÓN TUBULAR TIPO TD-1300/250 SILENT O SIMILAR. MEDIDA LA UNIDAD INSTALADA Y CONEXIONADA,  INCLUIDA REGULACION POR TEMPORIZADOR O SONDA DE TEMPERATURA, FUNCIONANDO.</t>
  </si>
  <si>
    <t>07010201.03</t>
  </si>
  <si>
    <t>RECUPERADOR LUYMAR UR-2200</t>
  </si>
  <si>
    <t>SUMINISTRO E INSTALACIÓN DE RECUPERADOR DE CALOR, CON RECUPERACIÓN SEGÚN NORMA 2018, MARCA LUYMAR, MODREC+53-1450-30., SUSPENDIDO DEL FALSO TECHO MEDIANTE SILENT-BLOCKS,  BARILLA ROSCADA Y PERFILERÍA METÁLICA, EMBOQUES ELÁSTICOS CON CONDUCTOS, CONEXIONES ELÉCTRICAS, CONEXIONES DE MANDO EN OFICINA, TOTALMENTE MONTADO Y FUNCIONANDO. SE INCLUYE EN MEDICIÓN KIT DE CONTROL DE CO2</t>
  </si>
  <si>
    <t>SALA DE VENTAS</t>
  </si>
  <si>
    <t>Total 07010201.03</t>
  </si>
  <si>
    <t>07010201.04</t>
  </si>
  <si>
    <t>RECUPERADOR LUYMAR REC+53-1450-30., 1450m3/h</t>
  </si>
  <si>
    <t>SUMINISTRO E INSTALACIÓN DE RECUPERADOR DE CALOR, CON RECUPERACIÓN SEGÚN NORMA 2018, MARCA LUYMAR, MOD. UR-2200-HE (1450 M3/H), SUSPENDIDO DEL FALSO TECHO MEDIANTE SILENT-BLOCKS,  BARILLA ROSCADA Y PERFILERÍA METÁLICA, EMBOQUES ELÁSTICOS CON CONDUCTOS, CONEXIONES ELÉCTRICAS, CONEXIONES DE MANDO EN OFICINA, TOTALMENTE MONTADO Y FUNCIONANDO. SE INCLUYE EN MEDICIÓN KIT DE CONTROL DE CO2</t>
  </si>
  <si>
    <t>Total 07010201</t>
  </si>
  <si>
    <t>07010202</t>
  </si>
  <si>
    <t>CONDUCTOS</t>
  </si>
  <si>
    <t>07010202.01</t>
  </si>
  <si>
    <t>TUBERIA FLEX. ALUM. ø125 mm</t>
  </si>
  <si>
    <t>SUMINISTRO E INSTALACIÓN DE TUBERÍA SUPERFLEXIBLE DE ALUMINIO DE Ø125MM , INSTALADOS PARA CANALIZAR LA SALIDA DE LAS BOCAS DE EXTRACCIÓN. MEDIDA LA UNIDAD INSTALADA.</t>
  </si>
  <si>
    <t>CONEXION BOCAS EXTRACCION ASEOS</t>
  </si>
  <si>
    <t>CONEXION REJILLAS</t>
  </si>
  <si>
    <t>Total 07010202.01</t>
  </si>
  <si>
    <t>07010202.02</t>
  </si>
  <si>
    <t>CONDUCTO CIRCULAR DE CHAPA D=160 mm</t>
  </si>
  <si>
    <t>CONDUCTO CIRCULAR HELICOIDAL DE CHAPA DE 160 MM DE DIÁMETRO, SEGÚN UNE 100-102-88, CON PARTE PROPORCIONAL DE ACCESORIOS, PIEZAS DE TRANSFORMACIÓN, Y SOPORTES. INCLUYENDO SUMINISTRO Y MONTAJE.</t>
  </si>
  <si>
    <t>OFICINA/VEST./ALMACEN</t>
  </si>
  <si>
    <t>OBRADOR</t>
  </si>
  <si>
    <t>Total 07010202.02</t>
  </si>
  <si>
    <t>07010202.03</t>
  </si>
  <si>
    <t>CONDUCTO CIRCULAR DE CHAPA D=250 mm</t>
  </si>
  <si>
    <t>CONDUCTO CIRCULAR HELICOIDAL DE CHAPA DE 250 MM DE DIÁMETRO, SEGÚN UNE 100-102-88, CON PARTE PROPORCIONAL DE ACCESORIOS, PIEZAS DE TRANSFORMACIÓN, Y SOPORTES. INCLUYENDO SUMINISTRO Y MONTAJE.</t>
  </si>
  <si>
    <t>Total 07010202.03</t>
  </si>
  <si>
    <t>07010202.04</t>
  </si>
  <si>
    <t>CONDUCTO CIRCULAR DE CHAPA D=300 mm</t>
  </si>
  <si>
    <t>CONDUCTO CIRCULAR HELICOIDAL DE CHAPA DE 300 MM DE DIÁMETRO, SEGÚN UNE 100-102-88, CON PARTE PROPORCIONAL DE ACCESORIOS, PIEZAS DE TRANSFORMACIÓN, Y SOPORTES. INCLUYENDO SUMINISTRO Y MONTAJE.</t>
  </si>
  <si>
    <t>07010202.05</t>
  </si>
  <si>
    <t>CONDUCTO CLIMAVER NETO</t>
  </si>
  <si>
    <t>SUMINISTRO E INSTALACIÓN DE CONDUCTO DE FIBRA DE VIDRIO TIPO CLIMAVER NETO PRO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</si>
  <si>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UNIDADES EXTERIOR CLIMA</t>
  </si>
  <si>
    <t>CONDUCTOS DE EXTRACCION AUTONOMOS</t>
  </si>
  <si>
    <t>MUEBLES NEGATIVOS</t>
  </si>
  <si>
    <t>Total 07010202.05</t>
  </si>
  <si>
    <t>Total 07010202</t>
  </si>
  <si>
    <t>07010203</t>
  </si>
  <si>
    <t>ELEMENTOS DE DIFUSION</t>
  </si>
  <si>
    <t>07010203.01</t>
  </si>
  <si>
    <t>BOCA EXTRACCIÓN 150 mm</t>
  </si>
  <si>
    <t>SUMINISTRO E INSTALACIÓN DE BOCA DE PVC LISA BLANCA PARA ASPIRACIÓN, CON CUELLO DE MONTAJE INCLUIDO. DE DIÁMETRO 150 MM. MEDIDA LA UNIDAD INSTALADA.</t>
  </si>
  <si>
    <t>ASEO PUBLICO</t>
  </si>
  <si>
    <t>ASEOS VESTUARIOS</t>
  </si>
  <si>
    <t>Total 07010203.01</t>
  </si>
  <si>
    <t>07010203.02</t>
  </si>
  <si>
    <t>REJILLA EXTRACCIÓN 225x165 mm</t>
  </si>
  <si>
    <t>REJILLA DE EXTRACCIÓN PARA EXTRACCIÓN DE DIMENSIONES 225X165 MM. MEDIDA LA UNIDAD INSTALADA Y CONECTADA AL CONDUCTO CORRESPONDIENTE.</t>
  </si>
  <si>
    <t>07010203.03</t>
  </si>
  <si>
    <t>REJILLA EXTRACCIÓN 325x225 mm</t>
  </si>
  <si>
    <t>REJILLA DE EXTRACCIÓN PARA EXTRACCIÓN DE DIMENSIONES 325X225 MM. MEDIDA LA UNIDAD INSTALADA Y CONECTADA AL CONDUCTO CORRESPONDIENTE.</t>
  </si>
  <si>
    <t>ALMACEN</t>
  </si>
  <si>
    <t>IMPULSION RECUPERADOR</t>
  </si>
  <si>
    <t>EXTRACCION RECUPERADOR</t>
  </si>
  <si>
    <t>MUEBLES AUTÓNOMOS</t>
  </si>
  <si>
    <t>Total 07010203.03</t>
  </si>
  <si>
    <t>07010203.04</t>
  </si>
  <si>
    <t>REJILLA EXTRACCIÓN 600x600 mm</t>
  </si>
  <si>
    <t>REJILLA PARA TOMA/EXPULSIÓN DE AIRE, DE DIMENSIONES 600X600 MM. MEDIDA LA UNIDAD INSTALADA Y CONECTADA AL CONDUCTO CORRESPONDIENTE.</t>
  </si>
  <si>
    <t>Total 07010203.04</t>
  </si>
  <si>
    <t>07010203.05</t>
  </si>
  <si>
    <t>REJILLA INTEMPERIE</t>
  </si>
  <si>
    <t>REJILLA  EXTERIOR DE DIMENSIONES SEGÚN DOCUMENTACION GRAFICA, CON MALLA ANTIPAJAROS. LACADA EN COLOR A DEFINIR POR LA D.F. SUMINISTRO, COLOCACIÓN, Y ACCESORIOS DE MONTAJE INCLUIDOS. MEDIDA LA SUPERFICIE DE REJILLA REALMENTE INSTALADA.</t>
  </si>
  <si>
    <t>EXTRACCION OBRADOR/VESTUARIOS/ALMACEN</t>
  </si>
  <si>
    <t>IMPULSION UNID. EXTERIOR</t>
  </si>
  <si>
    <t>Total 07010203.05</t>
  </si>
  <si>
    <t>07010203.06</t>
  </si>
  <si>
    <t>REJILLA INTEMPERIE ACUSTICA</t>
  </si>
  <si>
    <t>REJILLA ACUSTICA DE DIMENSIONES SEGÚN DOCUMENTACION GRAFICA, CON MALLA ANTIPAJAROS. LACADA EN COLOR A DEFINIR POR LA D.F.SUMINISTRO, COLOCACIÓN, Y ACCESORIOS DE MONTAJE INCLUIDOS. MEDIDA LA SUPERFICIE DE REJILLA REALMENTE INSTALADA.</t>
  </si>
  <si>
    <t>Total 07010203</t>
  </si>
  <si>
    <t>07010204</t>
  </si>
  <si>
    <t>07010204.01</t>
  </si>
  <si>
    <t>SONDA DE TEMPERATURA</t>
  </si>
  <si>
    <t>SUMINISTRO Y MONTAJE DE SONDA DE TEMPERATURA, TOTALMENTE CABLEADO Y CONEXIONADO CON VENTILADOR, MONTADO Y FUNCIONANDO.</t>
  </si>
  <si>
    <t>VENTILADOR OBRADOR</t>
  </si>
  <si>
    <t>Total 07010204.01</t>
  </si>
  <si>
    <t>Total 07010204</t>
  </si>
  <si>
    <t>Total 070102</t>
  </si>
  <si>
    <t>Total 0701</t>
  </si>
  <si>
    <t>0701OPC</t>
  </si>
  <si>
    <t>OPCIONALES VENTILACION Y CLIMATIZACION</t>
  </si>
  <si>
    <t>070101OPC</t>
  </si>
  <si>
    <t>OPCIONALES CLIMATIZACION</t>
  </si>
  <si>
    <t>070101OPC.01</t>
  </si>
  <si>
    <t>CORTINA DE AIRE PUERTAS HASTA 2 M 9/18 kW</t>
  </si>
  <si>
    <t>SUMINISTRO Y COLOCACIÓN DE CORTINA DE AIRE PARA ANCHO LIBRE DE PUERTA ENTRE 1,5 Y 2 M, DE  9/18 KW Y CAUDAL MAXIMO 3.000 M3/H, P.P DE PEQUEÑO MATERIAL Y MANO DE OBRA. MEDIDA LA UNIDAD INSTALADA Y CONEXIONADA, INCLUIDO MANDO A DISTANCIA O SELECTOR REMOTO.</t>
  </si>
  <si>
    <t>070101OPC.02</t>
  </si>
  <si>
    <t>CORTINA DE AIRE PUERTAS HASTA 1 M 4.5/9 kW</t>
  </si>
  <si>
    <t>SUMINISTRO Y COLOCACIÓN DE CORTINA DE AIRE PARA ANCHO LIBRE DE PUERTA ENTRE HASTA 1 M, DE 4.5/9 KW Y CAUDAL MAXIMO 1.300 M3/H, P.P DE PEQUEÑO MATERIAL Y MANO DE OBRA. MEDIDA LA UNIDAD INSTALADA Y CONEXIONADA, INCLUIDO MANDO A DISTANCIA O SELECTOR REMOTO.</t>
  </si>
  <si>
    <t>08CAFj00002</t>
  </si>
  <si>
    <t>EQUIPO ACOND. AIRE, C. HOR. ENFR. POR AIRE 9.5 Kw</t>
  </si>
  <si>
    <t>SUMINISTRO E INSTALACIÓN DE UNIDAD EXTERIOR SERIE INVERTER, BOMBA DE CALOR DE 9 KW DE POTENCIA FRIGORIFICA MAX. Y DE 11 KW DE POTENCIA CALORIFICA MAX.
INCLUSO ESTRUCTURA METÁLICA DE SOPORTACIÓN IMPRIMADA Y PINTADA, ELEMENTOS ANTIVIBRATORIOS, CARGA DE REFRIGERANTE, LÍNEAS FRIGORÍFICAS Y JUNTAS DE DERIVA-CIÓN, CONEXIÓN ELÉCTRICA CON UNIDADES INTERIORES Y MANDO A DISTANCIA EN OFICINA.
TOTALMENTE MONTADA Y FUNCIONANDO, CONECTADA A RED DE SANEAMIENTO PARA LOS CONDENSADOS.</t>
  </si>
  <si>
    <t>070101OPC.10</t>
  </si>
  <si>
    <t>EQUIPO DE CLIMATIZACIÓN TIPO SPLIT DE 6000 FRUG /h</t>
  </si>
  <si>
    <t>EQUIPO DE CLIMATIZACIÓN AIREXAIRE TIPO SPLIT CPN BOMBA DE CALOR PARA UNA POTENCIA FRIGORÍFICA DE 6OOO FRIGORIAS MARCA MIRSHUBITSH O EQUIVALENTE , INCLUSO MONTAJE COMPLETO INCLUYENDO LÍNEAS FRIGÓRICAS , INTERCONEXIONADO ELÉCTRICO Y DE MANIOBRAS, DESAGÜE Y SOPORTES, AYUDAS DE ALBAÑILERÍA Y ELECTRICIDAD .MEIDA LA UNIDAD INSTALDA.</t>
  </si>
  <si>
    <t>070101OPC.11</t>
  </si>
  <si>
    <t>EQUIPO DE CLIMATIZACIÓN TIPO SPLIT DE 2200 FRUG /h</t>
  </si>
  <si>
    <t>EQUIPO DE CLIMATIZACIÓN AIREXAIRE TIPO SPLIT CPN BOMBA DE CALOR PARA UNA POTENCIA FRIGORÍFICA DE 22OO FRIGORIAS MARCA MIRSHUBITSH O EQUIVALENTE , INCLUSO MONTAJE COMPLETO INCLUYENDO LÍNEAS FRIGÓRICAS , INTERCONEXIONADO ELÉCTRICO Y DE MANIOBRAS, DESAGÜE Y SOPORTES, AYUDAS DE ALBAÑILERÍA Y ELECTRICIDAD .MEIDA LA UNIDAD INSTALDA.</t>
  </si>
  <si>
    <t>070101OPC.03</t>
  </si>
  <si>
    <t>UNIDAD EXTERIOR AIRE ACONDICIONADO 8 kW</t>
  </si>
  <si>
    <t>SUMINISTRO E INSTALACIÓN DE UNIDAD EXTERIOR SERIE INVERTER, BOMBA DE CALOR DE 8 KW DE POTENCIA FRIGORIFICA MAX. Y DE 8.2 KW DE POTENCIA CALORIFICA MAX.
INCLUSO ESTRUCTURA METÁLICA DE SOPORTACIÓN IMPRIMADA Y PINTADA, ELEMENTOS ANTIVIBRATORIOS, CARGA DE REFRIGERANTE, LÍNEAS FRIGORÍFICAS Y JUNTAS DE DERIVA-CIÓN, CONEXIÓN ELÉCTRICA CON UNIDADES INTERIORES Y MANDO A DISTANCIA EN OFICINA.
TOTALMENTE MONTADA Y FUNCIONANDO, CONECTADA A RED DE SANEAMIENTO PARA LOS CONDENSADOS.</t>
  </si>
  <si>
    <t>LOCAL</t>
  </si>
  <si>
    <t>Total 070101OPC.03</t>
  </si>
  <si>
    <t>070101OPC.04</t>
  </si>
  <si>
    <t>CASETTE EMPOTRABLE 4 VIAS 4 kW</t>
  </si>
  <si>
    <t>Total 070101OPC.04</t>
  </si>
  <si>
    <t>070101OPC.20</t>
  </si>
  <si>
    <t>PREINSTALACIÓN PARA EQUIPO DE CLIMATIZACIÓN TIPO SPLIT</t>
  </si>
  <si>
    <t>PREINSTALACIÓN DE AIRE ACONDICIONADO, TIPO SPLIT, FORMADO POR TUBERÍAS DE COBRE DESHIDRATADO CON REVESTIMIENTO AISLANTE PARA UNIR MAQUINA EVAPORADORA Y CONDENSADORA, CABLEADO ELÉCTRICO, TUBERÍAS DE DESAGÜES, INCLUSO APERTURA DE REGOLAS, PASOS DE FORJADOS, RECUBRIMIENTO DE PARAMENTOS, CAJAS DE CONEXIÓN, CAJA DE PREINSTALACIÓN,TAPADO DE REGOLAS, ETC. MEDIDA LA UNIDAD INSTALADA. HASTA 10 M DE LONGITUD ENTRE LA UNIDAD INTERIOR Y LA EXTERIOR.</t>
  </si>
  <si>
    <t>Total 070101OPC.20</t>
  </si>
  <si>
    <t>070101OCP.21</t>
  </si>
  <si>
    <t>PREINSTALACIÓN PARA EQUIPO DE CLIMATIZACIÓN TIPO MULTISPLIT</t>
  </si>
  <si>
    <t>PREINSTALACIÓN DE AIRE ACONDICIONADO, TIPO MULTI TIPO SPLIT (O CASSETTES) PARA DOS UNIDADES , FORMADO POR TUBERÍAS DE COBRE DESHIDRATADO CON REVESTIMIENTO AISLANTE PARA UNIR MAQUINA EVAPORADORA Y CONDENSADORA, CABLEADO ELÉCTRICO, TUBERÍAS DE DESAGÜES, INCLUSO APERTURA DE REGOLAS, PASOS DE FORJADOS, RECUBRIMIENTO DE PARAMENTOS, CAJAS DE CONEXIÓN, CAJA DE PREINSTALACIÓN,TAPADO DE REGOLAS, ETC. MEDIDA LA UNIDAD INSTALADA. HASTA 15 M DE LONGITUD ENTRE LA UNIDAD INTERIOR Y LA EXTERIOR.</t>
  </si>
  <si>
    <t>AMPLIACIÓN EN SALA DE VENTAS</t>
  </si>
  <si>
    <t>Total 070101OCP.21</t>
  </si>
  <si>
    <t>Total 070101OPC</t>
  </si>
  <si>
    <t>070102OPC</t>
  </si>
  <si>
    <t>OPCIONALES VENTILACION - EXTRACCION</t>
  </si>
  <si>
    <t>07010201OPC</t>
  </si>
  <si>
    <t>07010201OPC.01</t>
  </si>
  <si>
    <t>UNIDAD VENTILACIÓN DE TD-160/100</t>
  </si>
  <si>
    <t>UNIDAD DE VENTILACIÓN TUBULAR TIPO TD-160/100 SILENT NT O SIMILAR. INCLUIDA REGULACION POR TEMPORIZADOR O SONDA DE TEMPERATURA, MEDIDA LA UNIDAD INSTALADA,</t>
  </si>
  <si>
    <t>Total 07010201OPC.01</t>
  </si>
  <si>
    <t>07010201OPC.02</t>
  </si>
  <si>
    <t>UNIDAD VENTILACIÓN DE TD-250/100</t>
  </si>
  <si>
    <t>UNIDAD DE VENTILACIÓN TUBULAR TIPO TD-250/100 SILENT NT O SIMILAR. INCLUIDA REGULACION POR TEMPORIZADOR O SONDA DE TEMPERATURA, MEDIDA LA UNIDAD INSTALADA,</t>
  </si>
  <si>
    <t>07010201OPC.03</t>
  </si>
  <si>
    <t>UNIDAD VENTILACIÓN DE TD-800/200</t>
  </si>
  <si>
    <t>UNIDAD DE VENTILACIÓN TUBULAR TIPO TD-800/200 SILENT NT O SIMILAR. INCLUIDA REGULACION POR TEMPORIZADOR O SONDA DE TEMPERATURA, MEDIDA LA UNIDAD INSTALADA,</t>
  </si>
  <si>
    <t>07010201OPC.04</t>
  </si>
  <si>
    <t>UNIDAD VENTILACION DE TD-1000/200</t>
  </si>
  <si>
    <t>UNIDAD DE VENTILACIÓN TUBULAR TIPO TD-1000/200 SILENT O SIMILAR. MEDIDA LA UNIDAD INSTALADA Y CONEXIONADA,  INCLUIDA REGULACION POR TEMPORIZADOR O SONDA DE TEMPERATURA, FUNCIONANDO.</t>
  </si>
  <si>
    <t>EXTRACCIÓN DE AUTÓNOMOS</t>
  </si>
  <si>
    <t>Total 07010201OPC.04</t>
  </si>
  <si>
    <t>07010201OPC.05</t>
  </si>
  <si>
    <t>UNIDAD VENTILACION DE TD-2000/315</t>
  </si>
  <si>
    <t>UNIDAD DE VENTILACIÓN TUBULAR TIPO TD-2000/315 SILENT O SIMILAR. MEDIDA LA UNIDAD INSTALADA Y CONEXIONADA, INCLUIDA REGULACION POR TEMPORIZADOR O SONDA DE TEMPERATURA, FUNCIONANDO.</t>
  </si>
  <si>
    <t>07010201OPC.06</t>
  </si>
  <si>
    <t>RECUPERADOR LUYMAR UR-1800</t>
  </si>
  <si>
    <t>SUMINISTRO E INSTALACIÓN DE RECUPERADOR DE CALOR, CON RECUPERACIÓN SEGÚN NORMA 2018, MARCA LUYMAR, MOD. UR-1800-EC, SUSPENDIDO DEL FALSO TECHO MEDIANTE SILENT-BLOCKS,  BARILLA ROSCADA Y PERFILERÍA METÁLICA, EMBOQUES ELÁSTICOS CON CONDUCTOS, CONEXIONES ELÉCTRICAS, CONEXIONES DE MANDO EN OFICINA, TOTALMENTE MONTADO Y FUNCIONANDO. SE INCLUYE EN MEDICIÓN KIT DE CONTROL DE CO2</t>
  </si>
  <si>
    <t>Total 07010201OPC</t>
  </si>
  <si>
    <t>07010202OPC</t>
  </si>
  <si>
    <t>07010202OPC.01</t>
  </si>
  <si>
    <t>CONDUCTO HELICOIDAL DE CHAPA D=100 mm</t>
  </si>
  <si>
    <t>CONDUCTO CIRCULAR HELICOIDAL DE CHAPA DE 100 MM DE DIÁMETRO, SEGÚN UNE 100-102-88, CON PARTE PROPORCIONAL DE ACCESORIOS, PIEZAS DE TRANSFORMACIÓN, Y SOPORTES. INCLUYENDO SUMINISTRO Y MONTAJE.</t>
  </si>
  <si>
    <t>07010202OPC.02</t>
  </si>
  <si>
    <t>CONDUCTO HELICOIDAL DE CHAPA D=200 mm</t>
  </si>
  <si>
    <t>CONDUCTO CIRCULAR HELICOIDAL DE CHAPA DE 200  MM DE DIÁMETRO, SEGÚN UNE 100-102-88, CON PARTE PROPORCIONAL DE ACCESORIOS, PIEZAS DE TRANSFORMACIÓN, Y SOPORTES. INCLUYENDO SUMINISTRO Y MONTAJE.</t>
  </si>
  <si>
    <t>07010202OPC.03</t>
  </si>
  <si>
    <t>CONDUCTO CLIMAVER PLUS R</t>
  </si>
  <si>
    <t>SUMINISTRO E INSTALACIÓN DE CONDUCTO DE FIBRA DE VIDRIO TIPO CLIMAVER PLUS R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</si>
  <si>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Total 07010202OPC</t>
  </si>
  <si>
    <t>07010203OPC</t>
  </si>
  <si>
    <t>07010204OPC</t>
  </si>
  <si>
    <t>07010204OPC.01</t>
  </si>
  <si>
    <t>SILENCIOSO</t>
  </si>
  <si>
    <t>SUMINISTRO E INSTALACION DE SILENCIOSO DE DIMENSIONES SEGÚN DOCUMENTACION GRAFICA, SILENCIADOR DE CELDILLAS XSA CON REDUCIDA PÉRDIDA DE CARGA Y GRAN AMORTIGUACIÓN SONORA DEL RUIDO PRODUCIDO POR LOS DISTINTOS COMPONENTES QUE INTEGRAN EL SISTEMA DE CLIMATIZACIÓN. MARCO DE PERFIL AERODINÁMICO EN CELDILLAS (RADIO &gt; 15 MM). REFORZADO PARA PROTECCIÓN FRENTE A LA EROSIÓN POR VELOCIDADES DE AIRE DE HASTA 20 M/S. TEMPERATURAS DE FUNCIONAMIENTO DE HASTA 100°C. CELDILLA TIPO XKA PARA AMORTIGUACIÓN A ALTAS FRECUENCIAS. FRONTAL DEL SILENCIADOR CON SEDA DE FIBRA DE VIDRIO.  AISLAMIENTO ACÚSTICO NO INFLAMABLE, EN CUMPLIMIENTO CON EN 13501, CLASIFICACIÓN DE RESISTENCIA AL FUEGO A1. EN CUMPLIMIENTO CON LA DIRECTIVA 94/9/EG (ATEX).  HIGIÉNICAMENTE ENSAYADO EN CUMPLIMIENTO CON VDI 6022. RENDIMIENTO ACÚSTICO MEDIDO EN CUMPLIMIENTO ISO 7235, INCLUYE ESTRUCTURA AUXILIAR PARA SU CORRESTA INSTALACION, UNIDAD INSTALADA CONEXIONADA Y PRUEBAS DE SONIDO. UNIDAD EN FUNCIONAMIENTO.</t>
  </si>
  <si>
    <t>Total 07010204OPC.01</t>
  </si>
  <si>
    <t>07010204OPC.02</t>
  </si>
  <si>
    <t>COMPUERTA CONTAFUEGOS 60x60 cm RI 120</t>
  </si>
  <si>
    <t>COMPUERTA CORTAFUEGOS  DE 60X60 CM, BASCULANTE, CON DISPARO AUTOMÁTICO PARA EL CIERRE DE SECCIONES DE INCENDIO POR FUSIBLE TÉRMICO TARADO A 72°C, RESISTENCIA AL FUEGO EI 120 SEGÚN UNE-EN 1366-2, DE 600 MM DE DIÁMETRO, DE CHAPA DE ACERO GALVANIZADO, PARA EL CIERRE AUTOMÁTICO DE SECCIONES DE INCENDIO EN INSTALACIONES DE VENTILACIÓN. INCLUSO ACCESORIOS DE MONTAJE Y ELEMENTOS DE FIJACIÓN.</t>
  </si>
  <si>
    <t>Paso de conductos al local contiguo</t>
  </si>
  <si>
    <t>Total 07010204OPC.02</t>
  </si>
  <si>
    <t>Total 07010204OPC</t>
  </si>
  <si>
    <t>Total 070102OPC</t>
  </si>
  <si>
    <t>Total 0701OPC</t>
  </si>
  <si>
    <t>0702</t>
  </si>
  <si>
    <t>PROTECCION CONTRA INCENDIOS</t>
  </si>
  <si>
    <t>0702.01</t>
  </si>
  <si>
    <t>EXTINTOR POLVO ABC 6 KG.</t>
  </si>
  <si>
    <t>EXTINTOR DE POLVO QUÍMICO ABC POLIVALENTE ANTIBRASA, DE EFICACIA 21A/113B, DE 6 KG. DE AGENTE EXTINTOR, CON SOPORTE, MANÓMETRO COMPROBABLE Y MANGUERA CON DIFUSOR, SEGÚN NORMA UNE, CERTIFICADO AENOR. MEDIDA LA UNIDAD INSTALADA.</t>
  </si>
  <si>
    <t>Total 0702.01</t>
  </si>
  <si>
    <t>0702.02</t>
  </si>
  <si>
    <t>EXTINTOR DE CO2</t>
  </si>
  <si>
    <t>EXTINTOR DE CO2, DE 6 KG. DE AGENTE EXTINTOR, CON SOPORTE, MANÓMETRO COMPROBABLE Y MANGUERA CON DIFUSOR, SEGÚN NORMA UNE, CERTIFICADO AENOR. MEDIDA LA UNIDAD INSTALADA.</t>
  </si>
  <si>
    <t>LOCAL TECNICO</t>
  </si>
  <si>
    <t>Total 0702.02</t>
  </si>
  <si>
    <t>0702.03</t>
  </si>
  <si>
    <t>SEÑALÍTICA EXTINTOR Y PASILLOS</t>
  </si>
  <si>
    <t>SEÑALÍTICA COLOCADA COLGADA O ADHERIDA EN PAREDES PARA DEMARCACIÓN DE MEDIOS DE PROTECCIÓN CONTRA INCENDIOS, RECORRIDOS DE EVACUACIÓN Y SALIDAS DE EMERGENCIA. MEDIDAS LAS PLACAS COLOCADAS.</t>
  </si>
  <si>
    <t>EVACUACION</t>
  </si>
  <si>
    <t>EXTINTORES</t>
  </si>
  <si>
    <t>Total 0702.03</t>
  </si>
  <si>
    <t>Total 0702</t>
  </si>
  <si>
    <t>0705</t>
  </si>
  <si>
    <t>ELECTRICIDAD</t>
  </si>
  <si>
    <t>070501</t>
  </si>
  <si>
    <t>ILUMINACION</t>
  </si>
  <si>
    <t>070501.01A</t>
  </si>
  <si>
    <t>SUM. LUMINARIA LINEAL SV+CARRIL 1500 mm</t>
  </si>
  <si>
    <t>SUMINISTRO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</si>
  <si>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Total 070501.01A</t>
  </si>
  <si>
    <t>070501.01B</t>
  </si>
  <si>
    <t>INST. LUMINARIA LINEAL SV+CARRIL 1500 mm</t>
  </si>
  <si>
    <t>INSTALACION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ACCESORIOS.TANTAS UNIDADES SEAN NECESARIAS PARA SU CORRECTA INSTALACIÓN Y SUJECIÓN, SEGÚN INTERDISTANCIAS DE FABRICANTE. TOTALMENTE CONEXIONADO, COMPROBADO Y NIVELADO.</t>
  </si>
  <si>
    <t>SALA VENTAS</t>
  </si>
  <si>
    <t>Total 070501.01B</t>
  </si>
  <si>
    <t>070501.02A</t>
  </si>
  <si>
    <t>SUM. LUMINARIA LED ESTANCA</t>
  </si>
  <si>
    <t>SUMINISTRO DE LUMINARIA ESTANCA EN LOCALES DE ACCESO RESTRINGIDO, INCLUSO ACCESORIOS DE MONTAJE Y CONEXIÓN A LÍNEA GENERAL MEDIANTE CABLE 2(1X2,5)+T BAJO TUBO RÍGIDO EN INSTALACIÓN VISTA Y CORRUGADO EN INSTALACIÓN EMPOTRADA. INCLUYE SUMINISTRO DE ACCESORIOS .TANTAS UNIDADES SEAN NECESARIAS PARA SU CORRECTA INSTALACIÓN Y SUJECIÓN, SEGÚN INTERDISTANCIAS DE FABRICANTE. 
MATERIAL SUMINISTRADO POR LA EMPRESA ACORDADA POR LA PROPIEDAD.</t>
  </si>
  <si>
    <t>ALMACÉN, OBRABDOR, CAMARA</t>
  </si>
  <si>
    <t>Total 070501.02A</t>
  </si>
  <si>
    <t>070501.02B</t>
  </si>
  <si>
    <t>INST. LUMINARIA LED ESTANCA</t>
  </si>
  <si>
    <t>INSTALACION DE LUMINARIA ESTANCA EN LOCALES DE ACCESO RESTRINGIDO, INCLUSO ACCESORIOS DE MONTAJE Y CONEXIÓN A LÍNEA GENERAL MEDIANTE CABLE 2(1X2,5)+T BAJO TUBO RÍGIDO EN INSTALACIÓN VISTA Y CORRUGADO EN INSTALACIÓN EMPOTRADA. INCLUYE SUMINISTRO E INSTALACIÓN DE ACCESORIOS .TANTAS UNIDADES SEAN NECESARIAS PARA SU CORRECTA INSTALACIÓN Y SUJECIÓN, SEGÚN INTERDISTANCIAS DE FABRICANTE. TOTALMENTE CONEXIONADO, COMPROBADO Y NIVELADO.</t>
  </si>
  <si>
    <t>ALMACEN, OBRADOR,CAMARA</t>
  </si>
  <si>
    <t>Total 070501.02B</t>
  </si>
  <si>
    <t>070501.03A</t>
  </si>
  <si>
    <t>SUM. LUMINARIA LED 60x60</t>
  </si>
  <si>
    <t>SUMINISTRO DE LUMINARIA LED 60X60, INCLUIDA PARTE PROPORCIONAL DE CONDUCTOR DE COBRE RZ1-K 0.6/1 KV 3X2,5MM² DESDE LA MANGUERA SOBRE LA BANDEJA HASTA LA LUMINARIA, CLEMAS, TUBO PVC Y CAJAS DE DERIVACIÓN. INCLUYE SUMINISTRO DE ACCESORIOS .TANTAS UNIDADES SEAN NECESARIAS PARA SU CORRECTA INSTALACIÓN Y SUJECIÓN, 
MATERIAL SUMINISTRADO POR LA EMPRESA ACORDADA POR LA PROPIEDAD.</t>
  </si>
  <si>
    <t>Total 070501.03A</t>
  </si>
  <si>
    <t>070501.03B</t>
  </si>
  <si>
    <t>INST. LUMINARIA LED 60x60</t>
  </si>
  <si>
    <t>INSTALACIÓN DE LUMINARIA LED 60X60, INCLUIDA PARTE PROPORCIONAL DE CONDUCTOR DE COBRE RZ1-K 0.6/1 KV 3X2,5MM² DESDE LA MANGUERA SOBRE LA BANDEJA HASTA LA LUMINARIA, CLEMAS, TUBO PVC Y CAJAS DE DERIVACIÓN. INCLUYE SUMINISTRO E INSTALACIÓN DE ACCESORIOS .TANTAS UNIDADES SEAN NECESARIAS PARA SU CORRECTA INSTALACIÓN Y SUJECIÓN, TOTALMENTE CONEXIONADO, COMPROBADO Y NIVELADO.</t>
  </si>
  <si>
    <t>OFICIN A</t>
  </si>
  <si>
    <t>Total 070501.03B</t>
  </si>
  <si>
    <t>070501.04A</t>
  </si>
  <si>
    <t>SUM. FOCO/PROYECTOR EN CARRIL</t>
  </si>
  <si>
    <t>SUMINISTRO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MATERIAL SUMINISTRADO POR LA EMPRESA ACORDADA POR LA PROPIEDAD.</t>
  </si>
  <si>
    <t>FRUTA</t>
  </si>
  <si>
    <t>PAN/BOLLERIA</t>
  </si>
  <si>
    <t>Total 070501.04A</t>
  </si>
  <si>
    <t>070501.04B</t>
  </si>
  <si>
    <t>INST. FOCO/PROYECTOR EN CARRIL</t>
  </si>
  <si>
    <t>INSTALACIÓN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INSTALADO Y TERMINADO, INCLUYENDO REPLANTEO, AGUJEROS, ACCESORIOS DE ANCLAJE Y CONEXIONADO. TOTALMENTE CONEXIONADO, COMPROBADO Y NIVELADO.</t>
  </si>
  <si>
    <t>PAN/BOLL</t>
  </si>
  <si>
    <t>Total 070501.04B</t>
  </si>
  <si>
    <t>070501.05A</t>
  </si>
  <si>
    <t>SUM. PROYECTOR DOWNLIGHT</t>
  </si>
  <si>
    <t>SUMINISTRO DE DOWNLIGHT EMPOTRABLE EN FALSO TECHO,  INCLUSO  LÁMPARA Y CONEXIÓN A LÍNEA GENERAL MEDIANTE CABLE 2(1X2,5)+T BAJO TUBO RÍGIDO EN INSTALACIÓN VISTA Y CORRUGADO EN INSTALACIÓN EMPOTRADA. 
MATERIAL SUMINISTRADO POR LA EMPRESA ACORDADA POR LA PROPIEDAD.</t>
  </si>
  <si>
    <t>Total 070501.05A</t>
  </si>
  <si>
    <t>070501.05B</t>
  </si>
  <si>
    <t>INST. DOWNLIGHT</t>
  </si>
  <si>
    <t>INSTALACIÓN DE DOWNLIGHT EMPOTRABLE EN FALSO TECHO,  INCLUSO  LÁMPARA Y CONEXIÓN A LÍNEA GENERAL MEDIANTE CABLE 2(1X2,5)+T BAJO TUBO RÍGIDO EN INSTALACIÓN VISTA Y CORRUGADO EN INSTALACIÓN EMPOTRADA. TOTALMENTE MONTADA Y FUNCIONANDO. 
MATERIAL SUMINISTRADO POR LA PROPIEDAD.</t>
  </si>
  <si>
    <t>ASEO/OBRADOR</t>
  </si>
  <si>
    <t>Total 070501.05B</t>
  </si>
  <si>
    <t>070501.06B</t>
  </si>
  <si>
    <t>SUM. LUMINARIA DE EMERGENCIAS 110 LUMENES</t>
  </si>
  <si>
    <t>EQUIPO AUTÓNOMO DE ALUMBRADO DE EMERGENCIA, DE 240 LÚMENES, CON LÁMPARA FLUORESCENTE, IP65, PARA TENSIÓN 220 V, UNA HORA DE AUTONOMÍA, INCLUSO ACCESORIOS, FIJACIÓN Y CONEXION; INSTALADO SEGÚN CTE, RIPCI Y REBT. MEDIDA LA CANTIDAD EJECUTADA.</t>
  </si>
  <si>
    <t>Total 070501.06B</t>
  </si>
  <si>
    <t>070501.06A</t>
  </si>
  <si>
    <t>INST. LUMINARIA DE EMERGENCIAS 110 LUMENES</t>
  </si>
  <si>
    <t>INSTALACIÓN DE EQUIPO AUTÓNOMO DE ALUMBRADO DE EMERGENCIA, DE 240 LÚMENES, CON LÁMPARA FLUORESCENTE, IP65, PARA TENSIÓN 220 V, UNA HORA DE AUTONOMÍA, INCLUSO ACCESORIOS, FIJACIÓN Y CONEXION; INSTALADO SEGÚN CTE, RIPCI Y REBT. MEDIDA LA CANTIDAD EJECUTADA.</t>
  </si>
  <si>
    <t>Total 070501.06A</t>
  </si>
  <si>
    <t>Total 070501</t>
  </si>
  <si>
    <t>070502</t>
  </si>
  <si>
    <t>FUERZA</t>
  </si>
  <si>
    <t>070502.01</t>
  </si>
  <si>
    <t>INSTALACION DE ALUMBRADO Y CUADRO OBRA</t>
  </si>
  <si>
    <t>INSTALACIÓN DE ALUMBRADO, CUADRO DE OBRA Y CONTRATACIÓN DE SUMINISTRO ELECTRICO PARA LA OBRA.</t>
  </si>
  <si>
    <t>Total 070502.01</t>
  </si>
  <si>
    <t>070502.02</t>
  </si>
  <si>
    <t>DERIVACION INDIVIDUAL A CGBT</t>
  </si>
  <si>
    <t>SUMINISTRO E INSTALACION DE CONDUCTOR DE COBRE DE AISLAMIENTO TIPO RZ1-K-0,6/1KV DE SECCION SEGUN ESQUEMA UNIFILAR. INSTALACION BAJO TUBO DE PVC, DE CARACTERISTICAS Y DIAMETRO ADECUADO SEGUN REBT, INCLUYENDO ACCESORIOS DE CONEXIÓN Y MARCADO SISTEMA UNEX. TOTALMENTE INSTALADO Y CONEXIONADO. LA MEDICIÓN INCLUYE LOS 4 CONDUCTORES QUE FORMAN EL CIRCUITO TRIFÁSICO MAS EL CONDUCTOR DE TIERRA.</t>
  </si>
  <si>
    <t>DESDE CONTADOR</t>
  </si>
  <si>
    <t>Total 070502.02</t>
  </si>
  <si>
    <t>070502.03</t>
  </si>
  <si>
    <t>CUADRO GENERAL DE MANDO Y PROTECCION</t>
  </si>
  <si>
    <t>SUMINISTRO Y MONTAJE DE CUADRO GENERAL DE MANDO Y PROTECCIÓN, CONTENIENDO TODO EL APARELLAJE DESCRITO EN DOCUMENTACION GRAFICA, DEBIDAMENTE CONEXIONADO, INCLUSO RELOJ DE CONTROL DE LOS EQUIPOS DE CLIMA Y VENTILACIÓN. MEDIDA LA UNIDAD INSTALADA.</t>
  </si>
  <si>
    <t>Total 070502.03</t>
  </si>
  <si>
    <t>070502.04</t>
  </si>
  <si>
    <t>BATERÍA DE CONDENSADORES INSTALACIÓN HASTA 25 KVAR</t>
  </si>
  <si>
    <t>SUMINISTRO E INSTALACIÓN DE BATERÍA DE CONDENSADORES DE HASTA 25 KVAR, TOTALMENTE INSTALADA Y CONEXIONADA.</t>
  </si>
  <si>
    <t>CGBT</t>
  </si>
  <si>
    <t>Total 070502.04</t>
  </si>
  <si>
    <t>070502.05</t>
  </si>
  <si>
    <t>CUADRO DE ENCENDIDOS</t>
  </si>
  <si>
    <t>SUMINISTRO E INSTALACIÓN DE CUADRO DE ENCENDIDOS PARA CENTRALIZACIÓN DE MANDO DE ALUMBRADO EN EJECUCIÓN DE SUPERFICIE, MARCA NIESSEN PARA SERIE ZENIT O SIMILAR, FORMADO POR ZÓCALO CON BASTIDOR METÁLICO, TAPA OPACA, PLACA EMBELLECEDORA, Y MECANISMOS, EN NÚMERO SEGÚN CTOS. DE ALUMBRADO DE SALA DE VENTAS, SALVO AQUELLOS GOBERNADOS CON DETECTOR DE PRESENCIA O INTERRUPTOR. TOTALMENTE MONTADO, ROTULADO, INCLUYE ENVOLVENTE, MECANISMOS, LÍNEAS HASTA CGBT Y CONEXIONES.</t>
  </si>
  <si>
    <t>Total 070502.05</t>
  </si>
  <si>
    <t>070502.06</t>
  </si>
  <si>
    <t>ENCENDIDO LLAVE ENTRADA TIENDA</t>
  </si>
  <si>
    <t>SUMINSITRO E INSTALACIÓN DE LLAVÍN PARA ENCENDIDO DE  ALUMBRADO DE CORTESÍA, CON P.P. DE TUBO DE PVC DE DIAMETRO ADECUADO Y CABLE DE CONEXIÓN DE ENCENDIDO DESDE LLAVÍN HASTA CUADRO. INSTALADO Y CONEXIONADO.</t>
  </si>
  <si>
    <t>ALUMBRADO CORTESIA</t>
  </si>
  <si>
    <t>Total 070502.06</t>
  </si>
  <si>
    <t>070502.07</t>
  </si>
  <si>
    <t>CABLE DE COBRE TIPO RZ1-K (AS) 2(1X1,5)+T</t>
  </si>
  <si>
    <t>DISTRIBUCIÓN EN CABLE DE COBRE TIPO RZ1-K (AS) 0,6/1KV, DE 2(1X1,5)+T DE SECCIÓN, INCLUSO TERMINALES. QUEDA INCLUIDA LA MEDICIÓN DE CABLE PARA TOMA DE TIERRA. COLOCADO Y CONEXIONADO. MEDIDA LA LONGITUD INSTALADA.</t>
  </si>
  <si>
    <t>E-1</t>
  </si>
  <si>
    <t>E-2</t>
  </si>
  <si>
    <t>E-3</t>
  </si>
  <si>
    <t>Total 070502.07</t>
  </si>
  <si>
    <t>070502.08</t>
  </si>
  <si>
    <t>CABLE DE COBRE TIPO RZ1-K (AS) 2(1X2,5)+T</t>
  </si>
  <si>
    <t>DISTRIBUCIÓN EN CABLE DE COBRE TIPO RZ1-K (AS) 0,6/1KV, DE 2(1X2,5)+T DE SECCIÓN, INCLUSO TERMINALES. QUEDA INCLUIDA LA MEDICIÓN DE CABLE PARA TOMA DE TIERRA. COLOCADO Y CONEXIONADO. MEDIDA LA LONGITUD INSTALADA.</t>
  </si>
  <si>
    <t>ALUM ROTULOS</t>
  </si>
  <si>
    <t>ALUM FOCOS SALA VENTAS</t>
  </si>
  <si>
    <t>ALUM CUARTOS HUMEDOS</t>
  </si>
  <si>
    <t>ALUM CUARTOS SECOS</t>
  </si>
  <si>
    <t>TC CAJAS RED</t>
  </si>
  <si>
    <t>TC OFICINA RED</t>
  </si>
  <si>
    <t>TC ALMACEN/OBRADOR</t>
  </si>
  <si>
    <t>TC SALA VENTAS</t>
  </si>
  <si>
    <t>PUERTA ACCESO</t>
  </si>
  <si>
    <t>EXTRACTORES</t>
  </si>
  <si>
    <t>TERMO</t>
  </si>
  <si>
    <t>NEVERAS PROVEEDOR</t>
  </si>
  <si>
    <t>TC CAJAS SAI</t>
  </si>
  <si>
    <t>RACK SAI</t>
  </si>
  <si>
    <t>TC OFICINA SAI</t>
  </si>
  <si>
    <t>ALIMENTACION SAI</t>
  </si>
  <si>
    <t>Total 070502.08</t>
  </si>
  <si>
    <t>070502.09</t>
  </si>
  <si>
    <t>CABLE DE COBRE TIPO RZ1-K (AS) 2(1X4)+T</t>
  </si>
  <si>
    <t>DISTRIBUCIÓN EN CABLE DE COBRE TIPO RZ1-K (AS) 0,6/1KV, DE 2(1X4)+T DE SECCIÓN, INCLUSO TERMINALES. QUEDA INCLUIDA LA MEDICIÓN DE CABLE PARA TOMA DE TIERRA. COLOCADO Y CONEXIONADO. MEDIDA LA LONGITUD INSTALADA.</t>
  </si>
  <si>
    <t>CORTINA AIRE</t>
  </si>
  <si>
    <t>Total 070502.09</t>
  </si>
  <si>
    <t>070502.10</t>
  </si>
  <si>
    <t>CABLE DE COBRE TIPO RZ1-K (AS) 4(1X2,5)+T</t>
  </si>
  <si>
    <t>DISTRIBUCIÓN EN CABLE DE COBRE TIPO RZ1-K (AS) 0,6/1KV, DE 4(1X2,5)+T DE SECCIÓN, INCLUSO TERMINALES. QUEDA INCLUIDA LA MEDICIÓN DE CABLE PARA TOMA DE TIERRA. COLOCADO Y CONEXIONADO. MEDIDA LA LONGITUD INSTALADA.</t>
  </si>
  <si>
    <t>PERSIANA ACCESO</t>
  </si>
  <si>
    <t>ALUMBRADOS SALA VENTAS</t>
  </si>
  <si>
    <t>Total 070502.10</t>
  </si>
  <si>
    <t>070502.11</t>
  </si>
  <si>
    <t>CABLE DE COBRE TIPO RZ1-K (AS) 4(1X6)+T</t>
  </si>
  <si>
    <t>DISTRIBUCIÓN EN CABLE DE COBRE TIPO RZ1-K (AS) 0,6/1KV, DE 4(1X6)+T DE SECCIÓN, INCLUSO TERMINALES. QUEDA INCLUIDA LA MEDICIÓN DE CABLE PARA TOMA DE TIERRA. COLOCADO Y CONEXIONADO. MEDIDA LA LONGITUD INSTALADA.</t>
  </si>
  <si>
    <t>HORNOS</t>
  </si>
  <si>
    <t>Total 070502.11</t>
  </si>
  <si>
    <t>070502.12</t>
  </si>
  <si>
    <t>CABLE DE COBRE TIPO RZ1-K (AS) 4(1X10)+T</t>
  </si>
  <si>
    <t>DISTRIBUCIÓN EN CABLE DE COBRE TIPO RZ1-K (AS) 0,6/1KV, DE 4(1X10)+T DE SECCIÓN, INCLUSO TERMINALES. QUEDA INCLUIDA LA MEDICIÓN DE CABLE PARA TOMA DE TIERRA. COLOCADO Y CONEXIONADO. MEDIDA LA LONGITUD INSTALADA.</t>
  </si>
  <si>
    <t>BATERIA CONDENSADORES</t>
  </si>
  <si>
    <t>UD EXTERIOR CLIMA</t>
  </si>
  <si>
    <t>Total 070502.12</t>
  </si>
  <si>
    <t>070502.13</t>
  </si>
  <si>
    <t>TOMA DE CORRIENTE MONOFASICO 16 A</t>
  </si>
  <si>
    <t>TOMA DE CORRIENTE MONOFÁSICA SCHUKO 16 A+T, EN CUALQUIER TIPO DE INSTALACIÓN, PARA CORRIENTE DE RED O DE SAI , INCLUSO MECANISMOS, P.P. DE CONDUCTOR Y TUBO DE PVC HASTA LINEA PRINCIPAL Y CONEXIONADO. MEDIDA LA UNIDAD INSTALADA</t>
  </si>
  <si>
    <t>MOSQUITEROS</t>
  </si>
  <si>
    <t>Total 070502.13</t>
  </si>
  <si>
    <t>070502.14</t>
  </si>
  <si>
    <t>BASE DE ENCHUFE MULTIPLE RED</t>
  </si>
  <si>
    <t>BASE DE ENCHUFE MULTIPLE EN COLOR BLANCO,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</si>
  <si>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CAJAS RED</t>
  </si>
  <si>
    <t>OFICINA RED</t>
  </si>
  <si>
    <t>Total 070502.14</t>
  </si>
  <si>
    <t>070502.15</t>
  </si>
  <si>
    <t>BASE DE ENCHUFE MULTIPLE SAI</t>
  </si>
  <si>
    <t>BASE DE ENCHUFE MULTIPLE EN COLOR ROJO,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</si>
  <si>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CAJAS SAI</t>
  </si>
  <si>
    <t>OFICINA SAI</t>
  </si>
  <si>
    <t>Total 070502.15</t>
  </si>
  <si>
    <t>070502.16</t>
  </si>
  <si>
    <t>TOMA DE CORRIENTE TRIFÁSICA ZETAC</t>
  </si>
  <si>
    <t>TOMA DE CORRIENTE TRIFÁSICA DE 16/32A MODELO ZETAC, EN CUALQUIER TIPO DE INSTALACIÓN, INCLUSO MECÁNISMOS, P.P. DE CONDUCTOR HASTA LINEA Y CONEXIONADO. MEDIDA LA UNIDAD REALMENTE EJECUTADA</t>
  </si>
  <si>
    <t>Total 070502.16</t>
  </si>
  <si>
    <t>070502.17</t>
  </si>
  <si>
    <t>PUNTO DE LUZ INTERRUPTOR</t>
  </si>
  <si>
    <t>SUMINISTRO Y COLOCACIÓN DE INTERRUPTOR DE PUNTO DE LUZ EN ASEOS, OBRADORES, CÁMARAS, ETC., CON INTERRUPTOR O PULSADOR, PARA HASTA TRES LUMINARIAS INDEPENDIENTES, TOTALMENTE INSTALADO Y CONEXIONADO HASTA CAJA DE DERIVACIÓN CON CABLE RZ1-K 0,6/1 KV 2(1X2.5)+T BAJO TUBO RÍGIDO EN INSTALACIÓN VISTA Y TUBO CORRUGADO EN EMPOTRADA. INCLUYE MECANISMO, CAJAS, TUBOS, CABLEADO Y CONEXIONES.</t>
  </si>
  <si>
    <t>ASEOS PUBLICOS</t>
  </si>
  <si>
    <t>ASEOS/VESTUARIOS</t>
  </si>
  <si>
    <t>CAMARAS</t>
  </si>
  <si>
    <t>SALA TECNICA</t>
  </si>
  <si>
    <t>RECUPERADOR AAC</t>
  </si>
  <si>
    <t>Total 070502.17</t>
  </si>
  <si>
    <t>070502.18</t>
  </si>
  <si>
    <t>PUNTO DE FUERZA</t>
  </si>
  <si>
    <t>PUNTO DE FUERZA CONSISTENTE EN  CAJA DE REGISTRO CON BORNAS(SEGÚN CASOS) Y ACOMETIDA EN CABLE SEGÚN ESQUEMA UNIFILAR, TOTALMENTE INSTALADO Y CONEXIONADO HASTA CAJA DE DERIVACIÓN CON CABLE RZ1-K 0,6/1 KV 2(1X2.5)+T BAJO TUBO RÍGIDO EN INSTALACIÓN VISTA Y TUBO CORRUGADO EN EMPOTRADA. INCLUYE MECANISMO, CAJAS, TUBOS, CABLEADO Y CONEXIONES.</t>
  </si>
  <si>
    <t>ROTULO</t>
  </si>
  <si>
    <t>PUERTA AUTOMATICA</t>
  </si>
  <si>
    <t>PERSIANA</t>
  </si>
  <si>
    <t>VENTILADOR</t>
  </si>
  <si>
    <t>Total 070502.18</t>
  </si>
  <si>
    <t>070502.19</t>
  </si>
  <si>
    <t>KIT DE BAÑO KB-10F OPTIMUS</t>
  </si>
  <si>
    <t>SUMINISTRO Y COLOCACIÓN DE CONJUNTO DE MECANISMOS DE LLAMADA Y SEÑALIZACIÓN PARA EQUIPAR LOS ASEOS Y CABINAS DE VESTUARIOS ACCESIBLES CON EL SISTEMA ESPECIFICADO EN EL CÓDIGO TÉCNICO DE EDIFICACIÓN (DB SUA - SUA3).
MARCA: OPTIMUS. EL KIT KB-10F INCLUYE TODOS LOS ELEMENTOS NECESARIOS Y ASEGURA EL CUMPLIMIENTO DE LA NORMATIVA, FACILITANDO LA INSTALACIÓN RÁPIDA DEL SISTEMA EN CUALQUIER RECINTO DE USO PÚBLICO.
TOTALMENTE MONTADO, CONEXIONADO Y FUNCIONANDO.</t>
  </si>
  <si>
    <t>Total 070502.19</t>
  </si>
  <si>
    <t>070502.20</t>
  </si>
  <si>
    <t>LEGALIZACION INSTALACIÓN ELÉCTRICA</t>
  </si>
  <si>
    <t>TRAMITACIÓN DE PROYECTO DE INSTALACIÓN ELÉCTRICA, TASAS DE OCA, BOLETÍN Y PRESENTACIÓN EN LOS ORGANISMOS SOLICITANTES. (LA INGENIERIA ENTREGARÁ PROYECTO Y DIRECCIÓN DE OBRA DE LA INSTALACION ELÉCTRICA)</t>
  </si>
  <si>
    <t>Total 070502.20</t>
  </si>
  <si>
    <t>070502.21</t>
  </si>
  <si>
    <t>CONEXION SAI Y BY PASS</t>
  </si>
  <si>
    <t>CONEXION DEL SAI PROPORCIONADO POR LA PROPIEDAD Y REALIZACION DE BY PASS EN CGBT, PARA PERMITIR LA CONEXION/DESCONEXION DEL SAI.</t>
  </si>
  <si>
    <t>Total 070502.21</t>
  </si>
  <si>
    <t>Total 070502</t>
  </si>
  <si>
    <t>070503</t>
  </si>
  <si>
    <t>CANALIZACIONES</t>
  </si>
  <si>
    <t>070503.01</t>
  </si>
  <si>
    <t>CANALETA UNEX 110X60 MM</t>
  </si>
  <si>
    <t>CANALETA UNEX 110X60 MM CON TAPA Y REMATES FINALES, ELEMENTOS DE FIJACIÓN, PEQUEÑO MATERIAL Y MANO DE OBRA. MEDIDA LA LONGITUD INSTALADA.</t>
  </si>
  <si>
    <t>Total 070503.01</t>
  </si>
  <si>
    <t>070503.02</t>
  </si>
  <si>
    <t>BANDEJA METALICA 300X60</t>
  </si>
  <si>
    <t>BANDEJA METÁLICA  300X60 CON SUS CORRESPONDIENTES SOPORTES, UNIONES Y TAPA EN PARAMENTOS VERTICALES O VISTOS Y ENREJILLADA EN FALSO TECHO Y ALMACÉN, PEQUEÑO MATERIAL Y MANO DE OBRA. MEDIDA LA LONGITUD INSTALADA</t>
  </si>
  <si>
    <t>SALIDA CGBT</t>
  </si>
  <si>
    <t>Total 070503.02</t>
  </si>
  <si>
    <t>070503.03</t>
  </si>
  <si>
    <t>BANDEJA METALICA 200X60</t>
  </si>
  <si>
    <t>BANDEJA METÁLICA  200X60 CON SUS CORRESPONDIENTES SOPORTES, UNIONES Y TAPA EN PARAMENTOS VERTICALES O VISTOS Y ENREJILLADA EN FALSO TECHO Y ALMACÉN, PEQUEÑO MATERIAL Y MANO DE OBRA. MEDIDA LA LONGITUD INSTALADA</t>
  </si>
  <si>
    <t>CENTRAL</t>
  </si>
  <si>
    <t>Total 070503.03</t>
  </si>
  <si>
    <t>070503.04</t>
  </si>
  <si>
    <t>BANDEJA METALICA 100X60</t>
  </si>
  <si>
    <t>BANDEJA METÁLICA  100X60 CON SUS CORRESPONDIENTES SOPORTES, UNIONES Y TAPA EN PARAMENTOS VERTICALES O VISTOS Y ENREJILLADA EN FALSO TECHO Y ALMACÉN, PEQUEÑO MATERIAL Y MANO DE OBRA. MEDIDA LA LONGITUD INSTALADA</t>
  </si>
  <si>
    <t>LOCAL RED</t>
  </si>
  <si>
    <t>LOCAL DATOS</t>
  </si>
  <si>
    <t>Total 070503.04</t>
  </si>
  <si>
    <t>070503.05</t>
  </si>
  <si>
    <t>CANALIZACION PARA DATOS</t>
  </si>
  <si>
    <t>CANALIZACION PARA LA INSTALACIÓN DE DATOS MEDIANTE TUBO FORROPLAST M25. SOLAMENTE SE INSTALARA EL TUBO, EL CABLEADO Y LAS CONEXIONES POSTERIORES SERAN REALIZADAS POR LA PROPIEDAD.</t>
  </si>
  <si>
    <t>CAJA 1</t>
  </si>
  <si>
    <t>CAJA 2</t>
  </si>
  <si>
    <t>BALANZA</t>
  </si>
  <si>
    <t>Total 070503.05</t>
  </si>
  <si>
    <t>Total 070503</t>
  </si>
  <si>
    <t>070504</t>
  </si>
  <si>
    <t>RED DE TIERRAS</t>
  </si>
  <si>
    <t>070504.01</t>
  </si>
  <si>
    <t>RED EQUIPOTENCIAL TIERRAS</t>
  </si>
  <si>
    <t>CONEXIONADO DE TIERRA A TODOS LOS ELEMENTOS METÁLICOS DE INSTALACIÓN, VENTANAS, PUERTAS, TUBERÍAS, BANDEJAS, ETC CON CABLE TIERRA DE 4 MM BAJO TUBO O MOLDURA, PIEZAS DE UNIÓN, PQUEÑO MATERIAL Y MANO DE OBRA. MEDIDA LA UNIDAD INSTALADA.</t>
  </si>
  <si>
    <t>Total 070504.01</t>
  </si>
  <si>
    <t>Total 070504</t>
  </si>
  <si>
    <t>070505</t>
  </si>
  <si>
    <t>TELEFONIA</t>
  </si>
  <si>
    <t>070505.01</t>
  </si>
  <si>
    <t>CANALIZACION PARA LA ACOMETIDA</t>
  </si>
  <si>
    <t>TENDIDO DE CANALIZACIÓN PARA LA ACOMETIDA DE TELEFONÍA ENTRE REPARTIDOR DE LA COMPAÑIA Y LA OFICINA CON TUBO DE PVC M32. MEDIDA LA UNIDAD INSTALADA.</t>
  </si>
  <si>
    <t>Total 070505.01</t>
  </si>
  <si>
    <t>Total 070505</t>
  </si>
  <si>
    <t>070506</t>
  </si>
  <si>
    <t>MEGAFONIA-HILO MUSICAL</t>
  </si>
  <si>
    <t>070506.01</t>
  </si>
  <si>
    <t>ALTAVOZ OPTIMUS</t>
  </si>
  <si>
    <t>ALTAVOZ OPTIMUS  MEDIDA LA UNIDAD EJECUTADA.</t>
  </si>
  <si>
    <t>Total 070506.01</t>
  </si>
  <si>
    <t>070506.02</t>
  </si>
  <si>
    <t>AMPLIFICADOR OPTIMUS</t>
  </si>
  <si>
    <t>AMPLIFICADOR OPTIMUS MAV-120Z6 PARA MEGAFONIA E HILO MUSICAL. MEDIDA LA UNIDAD SUMINISTRADA.</t>
  </si>
  <si>
    <t>Total 070506.02</t>
  </si>
  <si>
    <t>070506.03</t>
  </si>
  <si>
    <t>CABLEADO DE LA INSTALACION</t>
  </si>
  <si>
    <t>CABLEADO DE LA INSTALACIÓN DE MEGAFONÍA E HILO MUSICAL, BAJO TUBO PVC M20, CABLE BICOLOR DE 2X1,5 MM CAJAS DE DERIVACIÓN, CONEXIONADO Y PUESTA EN MARCHA DE LA INSTALACIÓN. MEDIDA LA UNIDAD INSTALADA.</t>
  </si>
  <si>
    <t>Total 070506.03</t>
  </si>
  <si>
    <t>070506.04</t>
  </si>
  <si>
    <t>MICRÓFONO</t>
  </si>
  <si>
    <t>SUMINISTRO E INTALACIÓN DE MICRÓFONO EN CAJA. MEDIDA LA UNIDAD INSTALADA.</t>
  </si>
  <si>
    <t>CAJA</t>
  </si>
  <si>
    <t>Total 070506.04</t>
  </si>
  <si>
    <t>Total 070506</t>
  </si>
  <si>
    <t>Total 0705</t>
  </si>
  <si>
    <t>0705OPC</t>
  </si>
  <si>
    <t>OPCIONALES ELECTRICIDAD</t>
  </si>
  <si>
    <t>070501OPC</t>
  </si>
  <si>
    <t>070501OPC.01A</t>
  </si>
  <si>
    <t>SUM. LUMINARIA LINEAL SV+CARRIL 2250 mm</t>
  </si>
  <si>
    <t>SUMINISTRO DE LUMINARIA LINEAL EN SALA DE VENTAS DE 2250 MM Y CARRIL ELECTRIFICADO DE 5 HILOS. INCLUIDA PARTE PROPORCIONAL DE TAPAS FINALES Y SUSPENSIONES CON CABLE DE ACERO,PARTE PROPORCIONAL DE CONDUCTOR DE COBRE RZ1-K 0.6/1 KV 3X2,5MM² DESDE LA MANGUERA SOBRE LA BANDEJA HASTA LA LUMINARIA, CLEMAS, TUBO PVC Y CAJAS DE DERIVACIÓN.INCLUYE SUMINISTRO DE ACCESORIOS.TANTAS UNIDADES SEAN NECESARIAS PARA SU CORRECTA INSTALACIÓN Y SUJECIÓN, SEGÚN INTERDISTANCIAS DE FABRICANTE. 
MATERIAL SUMINISTRADO POR LA EMPRESA ACORDADA POR LA PROPIEDAD.</t>
  </si>
  <si>
    <t>070501OPC.01B</t>
  </si>
  <si>
    <t>INST. LUMINARIA LINEAL SV+CARRIL 2250 mm</t>
  </si>
  <si>
    <t>INSTALACION DE LUMINARIA LINEAL EN SALA DE VENTAS DE 2250 MM Y CARRIL ELECTRIFICADO DE 5 HILOS. INCLUIDA PARTE PROPORCIONAL DE TAPAS FINALES Y SUSPENSIONES CON CABLE DE ACERO,PARTE PROPORCIONAL DE CONDUCTOR DE COBRE RZ1-K 0.6/1 KV 3X2,5MM² DESDE LA MANGUERA SOBRE LA BANDEJA HASTA LA LUMINARIA, CLEMAS, TUBO PVC Y CAJAS DE DERIVACIÓN.INCLUYE SUMINISTRO E INSTALACIÓN DE ACCESORIOS.TANTAS UNIDADES SEAN NECESARIAS PARA SU CORRECTA INSTALACIÓN Y SUJECIÓN, SEGÚN INTERDISTANCIAS DE FABRICANTE. TOTALMENTE CONEXIONADO, COMPROBADO Y NIVELADO.</t>
  </si>
  <si>
    <t>070501OPC.02A</t>
  </si>
  <si>
    <t>SUM. DETECTOR DE PRESENCIA</t>
  </si>
  <si>
    <t>SUMINISTRO DE  DETECTOR DE PRESENCIA CON NIVEL DE DETECCIÓN REGULABLE, TEMPORIZACIÓN, TOTALMENTE INSTALADO Y CONEXIONADO HASTA CAJA DE DERIVACIÓN CON CABLE RZ1-K 0,6/1 KV 2(1X2.5)+T BAJO TUBO RÍGIDO EN INSTALACIÓN VISTA Y TUBO CORRUGADO EN EMPOTRADA. MEDIDA LA UNIDAD INSTALADA.</t>
  </si>
  <si>
    <t>Total 070501OPC.02A</t>
  </si>
  <si>
    <t>070501OPC.02B</t>
  </si>
  <si>
    <t>INST. DETECTOR DE PRESENCIA</t>
  </si>
  <si>
    <t>INSTALACION DE DETECTOR DE PRESENCIA CON NIVEL DE DETECCIÓN REGULABLE, TEMPORIZACIÓN, TOTALMENTE INSTALADO Y CONEXIONADO HASTA CAJA DE DERIVACIÓN CON CABLE RZ1-K 0,6/1 KV 2(1X2.5)+T BAJO TUBO RÍGIDO EN INSTALACIÓN VISTA Y TUBO CORRUGADO EN EMPOTRADA. MEDIDA LA UNIDAD INSTALADA.</t>
  </si>
  <si>
    <t>Total 070501OPC.02B</t>
  </si>
  <si>
    <t>070501OPC.03A</t>
  </si>
  <si>
    <t>SUM. LUMINARIA LINEAL SV+CARRIL 750 mm</t>
  </si>
  <si>
    <t>SUMINISTRO DE LUMINARIA LINEAL EN SALA DE VENTAS DE 750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</si>
  <si>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070501OPC.03B</t>
  </si>
  <si>
    <t>INST. LUMINARIA LINEAL SV+CARRIL 750 mm</t>
  </si>
  <si>
    <t>INSTALACION DE LUMINARIA LINEAL EN SALA DE VENTAS DE 750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 .TANTAS UNIDADES SEAN NECESARIAS PARA SU CORRECTA INSTALACIÓN Y SUJECIÓN, SEGÚN INTERDISTANCIAS DE FABRICANTE. TOTALMENTE CONEXIONADO, COMPROBADO Y NIVELADO.</t>
  </si>
  <si>
    <t>Total 070501OPC</t>
  </si>
  <si>
    <t>070502OPC</t>
  </si>
  <si>
    <t>070502OPC.01</t>
  </si>
  <si>
    <t>CABLE DE COBRE TIPO RZ1-K (AS) 2(1X6)+T</t>
  </si>
  <si>
    <t>DISTRIBUCIÓN EN CABLE DE COBRE TIPO RZ1-K (AS) 0,6/1KV, DE 2(1X6)+T DE SECCIÓN, INCLUSO TERMINALES. QUEDA INCLUIDA LA MEDICIÓN DE CABLE PARA TOMA DE TIERRA. COLOCADO Y CONEXIONADO. MEDIDA LA LONGITUD INSTALADA.</t>
  </si>
  <si>
    <t>070502OPC.02</t>
  </si>
  <si>
    <t>CABLE DE COBRE TIPO RZ1-K (AS) 2(1X10)+T</t>
  </si>
  <si>
    <t>DISTRIBUCIÓN EN CABLE DE COBRE TIPO RZ1-K (AS) 0,6/1KV, DE 2(1X10)+T DE SECCIÓN, INCLUSO TERMINALES. QUEDA INCLUIDA LA MEDICIÓN DE CABLE PARA TOMA DE TIERRA. COLOCADO Y CONEXIONADO. MEDIDA LA LONGITUD INSTALADA.</t>
  </si>
  <si>
    <t>070502OPC.03</t>
  </si>
  <si>
    <t>CABLE DE COBRE TIPO RZ1-K (AS) 4(1X4)+T</t>
  </si>
  <si>
    <t>DISTRIBUCIÓN EN CABLE DE COBRE TIPO RZ1-K (AS) 0,6/1KV, DE 4(1X4)+T DE SECCIÓN, INCLUSO TERMINALES. QUEDA INCLUIDA LA MEDICIÓN DE CABLE PARA TOMA DE TIERRA. COLOCADO Y CONEXIONADO. MEDIDA LA LONGITUD INSTALADA.</t>
  </si>
  <si>
    <t>070502OPC.04</t>
  </si>
  <si>
    <t>TOMA DE CORRIENTE MONOFASICO 32 A</t>
  </si>
  <si>
    <t>TOMA DE CORRIENTE MONOFÁSICA SCHUKO 32 A+T, EN CUALQUIER TIPO DE INSTALACIÓN , INCLUSO MECÁNISMOS, P.P. DE CONDUCTOR  Y TUBO DE PVC HASTA LINEA Y CONEXIONADO. MEDIDA LA UNIDAD INSTALADA</t>
  </si>
  <si>
    <t>Total 070502OPC</t>
  </si>
  <si>
    <t>070503OPC</t>
  </si>
  <si>
    <t>070503OPC.01</t>
  </si>
  <si>
    <t>BANDEJA PVC C/TAPA 300X60</t>
  </si>
  <si>
    <t>BANDEJA DE PVC  300X60 CON SUS CORRESPONDIENTES SOPORTES, UNIONES Y TAPA EN PARAMENTOS VERTICALES O VISTOS, PEQUEÑO MATERIAL Y MANO DE OBRA. MEDIDA LA LONGITUD INSTALADA</t>
  </si>
  <si>
    <t>070503OPC.02</t>
  </si>
  <si>
    <t>BANDEJA PVC C/TAPA 200X60</t>
  </si>
  <si>
    <t>BANDEJA DE PVC  200X60 CON SUS CORRESPONDIENTES SOPORTES, UNIONES Y TAPA EN PARAMENTOS VERTICALES O VISTOS, PEQUEÑO MATERIAL Y MANO DE OBRA. MEDIDA LA LONGITUD INSTALADA</t>
  </si>
  <si>
    <t>070503OPC.03</t>
  </si>
  <si>
    <t>BANDEJA PVC C/TAPA 100X60</t>
  </si>
  <si>
    <t>BANDEJA DE PVC 100X60 CON SUS CORRESPONDIENTES SOPORTES, UNIONES Y TAPA EN PARAMENTOS VERTICALES O VISTOS, PEQUEÑO MATERIAL Y MANO DE OBRA. MEDIDA LA LONGITUD INSTALADA</t>
  </si>
  <si>
    <t>Total 070503OPC.03</t>
  </si>
  <si>
    <t>Total 070503OPC</t>
  </si>
  <si>
    <t>070504OPC</t>
  </si>
  <si>
    <t>070504OPC.01</t>
  </si>
  <si>
    <t>INSTALACION/ADECUACION RED TIERRAS</t>
  </si>
  <si>
    <t>INSTALACION/ADECUACIÓN DE INSTALACIÓN DE RED DE TIERRAS SEGUN REBT. MEDIDA LA UNIDAD INSTALADA.</t>
  </si>
  <si>
    <t>Total 070504OPC</t>
  </si>
  <si>
    <t>070505OPC</t>
  </si>
  <si>
    <t>OPCIONALES HILO MUSICAL</t>
  </si>
  <si>
    <t>070505OCP01</t>
  </si>
  <si>
    <t>LIMITADOR ACÚSTICO</t>
  </si>
  <si>
    <t>SUMINISTRO E INSTALACIÓN DE LIMITADOR DE CONTROL ACÚSTICO PARA EQUIPOS DE REPRODUCCIÓN SONORA . EL EQUIPO DEBERÁ PERMITIR LA LIMITACIÓN DEL ESPECTRO POR OCTAVAS Y EL NIVEL DE EMISIÓN GLOBAL (DB). INCLUYE , UNIDAD DE CONTROL, CABLEADO DE CONEXIÓN AL EQUIPO DE SONIDO, PRECINTADO DE LAS CONEXIONES PARA EVITAR MANIPULACIONES, CONFIGURACIÓN DE LOS NIVELES MÁXIMOS PERMITIDOS SEGÚN EL ESTUDIO ACÚSTICO DEL LOCAL, ENSAYO DE VERIFICACIÓN Y CERTIFICADO DE INSTALACIÓN EMITIDO POR TÉCNICO COMPETENTE. SE CONSIDERAN INCLUIDOS LOS MEDIOS AUXILIARES, PEQUEÑO MATERIAL Y PROGRAMACIÓN DE LOS PERIODOS DE FUNCIONAMIENTO.</t>
  </si>
  <si>
    <t>Total 070505OPC</t>
  </si>
  <si>
    <t>Total 0705OPC</t>
  </si>
  <si>
    <t>0708</t>
  </si>
  <si>
    <t>FRIO INDUSTRIAL</t>
  </si>
  <si>
    <t>070801</t>
  </si>
  <si>
    <t>INST. FRIGORÍFICA</t>
  </si>
  <si>
    <t>070801.01</t>
  </si>
  <si>
    <t>INSTALACIÓN CENTRALES POSITIVAS (R-449A)</t>
  </si>
  <si>
    <t>INSTALACIÓN DE CENTRAL MªT MDV-CVG-60172 R449A: CENTRAL DE REFRIGERACIÓN COMPACTA CON CONDENSACIÓN CENTRÍFUGA PARA REFRIGERACIÓN A MEDIA TEMPERATURA FABRICADA EN CARROCERÍA Y CHASIS DE ACERO GALVANIZADO CON PINTURA POLIESTER. TANDEM DE COMPRESORES DANFOSS MANEUROP HERMÉTICO ALTERNATIVO FORMADO POR 2 UDS. MODELO MTZ50 DE 2X4CV MONTADOS SOBRE AMORTIGUADORES Y AISLADOS ACUSTICAMENTE CON VÁLCULAS DE SERVICIO ROTALOCK, SILENCIADOR DE DESCARGA, CLIXON INTERNO Y RESISTENCIA DE CÁRTER. LÍNEA DE EQUILIBRADO DE ACEITE. BATERIA DE TUBOS DE COBRE Y ALETAS DE ALUMINIO. CIRCUITO FRIGORIFICO FABRICADO EN TUBO DE COBRE RECOCIDO EQUPADO CON PRESOSTATOS DE ALTA Y BAJA PRESION, VALVULAS DE SERVICIO, VALVULAS DE SEGURIDAD, RECIPIENTE LIQUIDO, FILTRO Y VISOR. MOTOVENTILADORES CENTRIFUGOS DE MEDIA PRESION CON IMPULSION VERTICAL PARA LA CONDUCCIÓN DEL AIRE DE CONDENSACIÓN. CONTROL MODULANTE DE PRESIÓN DE CONDENSACIÓN MEDIANTE VARIACIÓN DE VELOCIDAD DE VENTILADORES. CUADRO ELÉCTRICO DE POTENCIA Y MANIOBRA, CON PROTECCIÓN DIFERECIAL,  TERMICA Y MAGNETOTÉRMICA POR CADA COMPRESOR Y MOTOVENTILADOR. REGULACIÓN ELECTRÓNICA CON INTERFAZ DE CONTROL DIGITAL. SISTEMA VRC DE REGULACIÓN PROGRESIVA DE CAPACIDAD FRIGORIFICA DEL COMPRESOR DEL 100% AL 10% DE POTENCIA NOMINAL. SEPARADOR DE ACEITE INTEGRADO.</t>
  </si>
  <si>
    <t>070801.02</t>
  </si>
  <si>
    <t>INSTALACION TUBERIA FRIGORIFICA</t>
  </si>
  <si>
    <t>INSTALACIÓN DE TUBERIA DE COBRE DESHIDRATADO Y CALIDAD FRIGORIFICA PARA INTERCONEXIONES DE SERVICIOS FRIGORIFICOS Y CENTRAL COMPACTA DE FRIO, SEGÚN DOCUMENTACIÓN GRÁFICA, DIMENSIONADA PARA GARANTIZAR LAS VELOCIDADES DE GAS ADECUADAS PARA EL CORRECTO RETORNO DEL ACEITE. LA INSTALACION INCLUIRA, PARA CADA SERVICIO DE FRIO, VISOR, LLAVE DE CORTE Y DESHIDRATADOR. TODAS LAS TUBERIAS DE ASPIRACIÓN FORRADAS DE AISLAMIENTO ARMAFLEX PARA EVITAR CONDENSACIONES, COMPLETAMENTE MONTADA, INCLUYENDO SOPORTES, SOLDADURAS, UNIONES, CODOS, Y DEMAS ACCESORIOS DE MONTAJE, MEDIOS AUXILIARES DE ELEVACIÓN EN CASO NECESARIO, PRUEBA DE ESTANQUEIDAD Y MANO DE OBRA DE INSTALACIÓN,</t>
  </si>
  <si>
    <t>070801.03</t>
  </si>
  <si>
    <t>INSTALACION SERVICIOS DE FRIO</t>
  </si>
  <si>
    <t>INSTALACIÓN DE SERVICIO FRIGORIFICO PARA DAR SERIVICIO A LOS MURALES REFRIGERADOS S/PLANO APROBADO Y A CÁMARA DE CONSERVACIÓN.
- LLAVE DE CORTE
- FILTRO DESHIDRATADOR
- VISOR
- CONEXIONADO ELECTRICO DEL MUEBLE, INCLUYENDO LINEA DE ALIMENTACION BAJO TUBO DESDE CUADRO SECUNDARIO DE FRIO, TOTALMENTE INSTALADA.
- CONEXION DE TUBERIA FRIGORÍFICA
- CONEXIONADO DE ALUMBRADO DEL MUEBLE DESDE PUNTO DE LUZ MAS PROXIMO DE LA LINEA DE ALUMBRADO DE MOBILIARIO DE FRIO DEL CUADRO SECUNDARIO DE FRIO.</t>
  </si>
  <si>
    <t>070801.04</t>
  </si>
  <si>
    <t>PUESTA EN MARCHA INSTALACION FRIGORIFICA</t>
  </si>
  <si>
    <t>PUESTA EN MARCHA INSTALACIÓN DE FRÍO POSITIVA Y NEGATIVA Y REGULACIÓN EQUIPOS DE CONTROL.</t>
  </si>
  <si>
    <t>070801.05</t>
  </si>
  <si>
    <t>LEGALIZACION DE INSTALACION DE FRIO</t>
  </si>
  <si>
    <t>REALIZACIÓN Y PRESENTACIÓN EN LA DELEGACIÓN DE INDUSTRIA DE UNA DE MEMORIA TÉCNICA Y PLANOS DE IMPLANTACIÓN DE LA INSTALACIÓN FRIGORIFICA Y CUALQUIER OTRA DOCUMENTACION NECESARIA PARA TAL EFECTO.
CUMPLIMENTAR LIBRO DE USUARIO ANOTANDO LA INSTALACIÓN REALIZADA.</t>
  </si>
  <si>
    <t>070801.06</t>
  </si>
  <si>
    <t>EVAPORADOR CAMARA</t>
  </si>
  <si>
    <t>REFRIGERADOS
UNIDAD  EVAPORADORA  TIPO BAJO PERFIL PARA REFRIGERACIÓN  A MEDIA TEMPERATURA MARCA  INTARCON,  MODELO  MJB-NG-  0117.  DISEÑADA  PARA  TRABAJAR  CON  R-
449A. CONSTRUIDA EN ESTRUCTURA Y CARROCERÍA DE ALUMINIO CON PINTURA POLIÉSTER TERMOENDURECIBLE. BATERÍA DE ENFRIAMIENTO  DE AIRE DE ALTA EFICIENCIA, DE TUBOS DE COBRE Y ALETAS DE ALUMINIO. BANDEJA DE CONDENSADOS  ABATIBLE EN ALUMINIO. MOTOVENTILADORES AXIALES DE ALTO CAUDAL. CONEXIONES  FRIGORÍFICAS  A SOLDAR, CON SIFÓN DE LÍNEA DE ASPIRACIÓN INTEGRADO.
- VÁLVULA  SOLENOIDE  EN LÍNEA DE LÍQUIDO  Y VÁLVULA  DE EXPANSIÓN  TERMOSTÁTICA REGULABLE INTEGRADAS EN LA UNIDAD.
- DESESCARCHE  POR RESISTENCIAS  ELÉCTRICAS EN BANDEJA DE CONDENSADOS:  1X250
W.
- POTENCIA FRIGORÍFICA (T CÁMARA: 10 °C, 85% HR / DT1 = 10 K): 970 W.
- POTENCIA FRIGORÍFICA (T CÁMARA: 0  C, 85% HR / DT1 = 8 K): 660 W.
- ALIMENTACIÓN ELÉCTRICA: 230V F+N ~ 50HZ.
- PASO DE ALETA: 5 MM. - SUPERFICIE ALETEADA: 2,0 M².
- VOLUMEN INTERNO: 0,6 LITROS.
- CAUDAL DE AIRE: 300 M³/H.
- N° VENTILADORES Y DIÁMETRO: 1X Ø172 MM.
- POTENCIA ABSORBIDA POR LOS VENTILADORES: 62 W.
- INTENSIDAD MÁXIMA ABSORBIDA POR LOS VENTILADORES: 0,3 A.
- ALCANCE: 3 M.
- CONEXIONES FRIGORÍFICAS (LÍQUIDO - GAS): 1/4'' - 1/2''.
- DIMENSIONES (LARGO X ANCHO X ALTO): 549 X 417 X 185 MM.
- PESO: 11 KG.</t>
  </si>
  <si>
    <t>070801.07</t>
  </si>
  <si>
    <t>INSTALACION ELECTRICA DE FRIO</t>
  </si>
  <si>
    <t>INSTALACIÓN ELÉCTRICA DE FRIO INDUSTRIAL, INCLUYENDO APARELLAJE NECESARIO INSTALADO EN HUECO DISPONIBLE EN CGBT DEBIDAMENTE MONTADO Y CONEXIONADO, Y RED DE CABLEADO PARA DAR SERVICIO A TODOS LOS MUEBLES DE FRIO, CON UNA LINEA DE ALIMENTACION POR SERVICIO DE FRIO, CON SU PROTECCIÓN MAGNETOTÉRMICA Y DEFERENCIAL. INCLUYENDO UN CIRCUITO MONOFÁSICO, Y TAMBIEN PROTEGIDO CON MAGNETOTÉRMICO Y DEFERENCIAL, PARA TODOS LOS ALUMBRADOS DE LOS MUEBLES DE FRIO.</t>
  </si>
  <si>
    <t>Total 070801.07</t>
  </si>
  <si>
    <t>070801.08</t>
  </si>
  <si>
    <t>EQUIPO COMPACTO C.CONGELADOS</t>
  </si>
  <si>
    <t>INTARTOP  BCR-NG-1034.   EQUIPO  COMPACTO  MONOBLOCK  DE  TECHO  PARA
CÁMARA  A BAJA TEMPERATURA  CON CONDENSADORA  HORIZONTAL  AXIAL EQUIPADA CON CUADRO ELÉCTRICO Y REGULACIÓN ELECTRÓNICA, MARCA INTARCON, MODELO BCR- NG-1034, CON LAS SIGUIENTES CARACTERÍSTICAS:  - DESESCARCHE POR GAS CALIENTE.
- REFRIGERANTE: R-449A.
- ALIMENTACIÓN ELÉCTRICA: 230V F+N ~ 50HZ.
- COMPRESOR HERMÉTICO ALTERNATIVO DE 1 1/4 CV.
- POTENCIA FRIGORÍFICA (T CÁMARA: -20 °C / T EXTERIOR: 35 °C): 892 W.
- POTENCIA ABSORBIDA NOMINAL: 1050 W.
- CAUDAL DE AIRE EN EL CONDENSADOR:  575 M³/H.
- CAUDAL DE AIRE EN EL EVAPORADOR: 600 M³/H.
- NIVEL DE PRESIÓN SONORA CON DIRECTIVIDAD 1 MEDIDO A 10 M: 33 DB(A).
- DIMENSIONES (LARGO X ANCHO X ALTO): 850 X 665 X 574 MM.
- PESO: 84 KG.</t>
  </si>
  <si>
    <t>970801.09</t>
  </si>
  <si>
    <t>CUADRO DE CONTROL Y POTENCIA</t>
  </si>
  <si>
    <t>MICROCONTROLADOR  COMPACTO PARA EL CONTROL DE TEMPERATURA  DE UN EVAPORADOR,
MARCA  INTARCON,   MODELO  MTM-N-01161,   EQUIPADO  CON  MICROPROCESADOR ELECTRÓNICO  DE CONTROL CON DISPLAY DIGITAL MODELO XW60VS,  CON TRES RELÉS DE MANDO  PARA  VÁLVULA  SOLENOIDE,  DESECARCHE  Y  VENTILADORES.  ENTRADA  DIGITAL CONFIGURABLE.  MONTAJE DE SUPERFICIE DE DIMENSIONES  REDUCIDAS. - ALIMENTACIÓN ELÉCTRICA:  230V  F+N  ~ 50HZ  / 230V  F+N  ~ 60HZ.  - POTENCIA  MÁXIMA  DE DESESCARCHE:   3,6  KW.  -  INTENSIDAD  DE  DESESCARCHE:   16  A.  -  CONEXIONES ELÉCTRICAS    A   EVAPORADOR:    (SONDAS:    4X1   MM²,   VÁLVULA    SOLENOIDE    + VENTILADORES:  2X1 MM², DESESCARCHE:  2X2.5 MM² + T). - DIMENSIONES:  105 X 170 X 82 MM. - SUMINISTRADO  CON 5 M DE INTERCONEXIONES  ELÉCTRICAS Y CABLE DE  ACOMETIDA   DE  3  M.  -  INCLUYE  PERMISO  DE  SOLENOIDE   DE  EVAPORADOR
(CONEXIONES ELÉCTRICAS: 2X1 MM2).</t>
  </si>
  <si>
    <t>Total 070801</t>
  </si>
  <si>
    <t>070802</t>
  </si>
  <si>
    <t>CÁMARAS FRIGORIFICAS</t>
  </si>
  <si>
    <t>070802.01</t>
  </si>
  <si>
    <t>PANEL FRIGORIFICO SUELO REFORZADO 120 mm</t>
  </si>
  <si>
    <t>PANEL FRIGORIFICO REFORZADO CON MADEREA FENÓLICA PARA SUELO DE 120 MM DE ESPESOR ACABADO EN COLOR BLANCO PERFILADO POR EL EXTERIOR Y COLOR BLANCO LISO POR EL INTERIOR. MEDIDA LA SUPERFICIE EJECUTADA.PANEL SUELO REFORZADO 100MM DE ESPESOR CON MADERA FENÓLICA.</t>
  </si>
  <si>
    <t>070802.02</t>
  </si>
  <si>
    <t>PANEL FRIGORÍFICO 120 mm PERFILADO/PERFILADO TECHO</t>
  </si>
  <si>
    <t>PANEL FRIGORIFICO PARA TECHO DE 120 MM DE ESPESOR ACABADO EN COLOR BLANCO PERFILADO POR EL EXTERIOR Y COLOR BLANCO PERFILADO POR EL INTERIOR. MEDIDA LA SUPERFICIE EJECUTADA.</t>
  </si>
  <si>
    <t>070802.03</t>
  </si>
  <si>
    <t>PANEL FRIGORÍFICO 120 mm LISO/PERFILADO</t>
  </si>
  <si>
    <t>PANEL FRIGORIFICO DE 120 MM DE ESPESOR ACABADO EN COLOR BLANCO LISO POR EL EXTERIOR Y COLOR BLANCO PERFILADO POR EL INTERIOR. MEDIDA LA SUPERFICIE EJECUTADA.</t>
  </si>
  <si>
    <t>070802.04</t>
  </si>
  <si>
    <t>PANEL FRIGORÍFICO 75 mm PERFILADO/LISO</t>
  </si>
  <si>
    <t>PANEL FRIGORIFICO DE 75 MM DE ESPESOR ACABADO EN COLOR BLANCO LISO POR EL EXTERIOR Y COLOR BLANCO PERFILADO POR EL INTERIOR. MEDIDA LA SUPERFICIE EJECUTADA.</t>
  </si>
  <si>
    <t>070802.05</t>
  </si>
  <si>
    <t>PUERTA PIVOTANTE FRIGORÍFICA 75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</si>
  <si>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E=75MM. EN CASO DE TEMPERATURAS NEGATIVAS INCORPORA UNA RESISTENCIA, RECUBIERTA CON UNA TAPA DE PVC. POTENCIA DE RESISTENCIA EN CONGELACIÓN 25W/M Y EN GRAN CONGELACIÓN 40W/M. VOLTAJE 220V</t>
  </si>
  <si>
    <t>070802.06</t>
  </si>
  <si>
    <t>PUERTA PIVOTANTE FRIGORÍFICA 120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</si>
  <si>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E=120MM. EN CASO DE TEMPERATURAS NEGATIVAS INCORPORA UNA RESISTENCIA, RECUBIERTA CON UNA TAPA DE PVC. POTENCIA DE RESISTENCIA EN CONGELACIÓN 25W/M Y EN GRAN CONGELACIÓN 40W/M. VOLTAJE 220V</t>
  </si>
  <si>
    <t>070802.07</t>
  </si>
  <si>
    <t>PERFIL SANITARIO PVC</t>
  </si>
  <si>
    <t>SUMINISTRO Y COLOCACIÓN DE PERFIL SANITARIO DE PVC CON BASE DE ALUMINIO. MEDIDA LA LONGITUD EJECUTADA,</t>
  </si>
  <si>
    <t>070802.08</t>
  </si>
  <si>
    <t>CORTINA LAMAS</t>
  </si>
  <si>
    <t>CORTINA DE LAMAS DE 900X2000 MM. MEDIDA LA UNIDAD INSTALADA.</t>
  </si>
  <si>
    <t>070802.09</t>
  </si>
  <si>
    <t>HACHA BOMBERO CON SOPORTE</t>
  </si>
  <si>
    <t>SUMININSTRO Y COLOCACION DE HACHA DE BOMBERO Y SU CORRESPONDIENTE SOPORTE, SEGUN NORMATIVA VIGENTE.</t>
  </si>
  <si>
    <t>070802.10</t>
  </si>
  <si>
    <t>CÁMARA CONGELADOS Y REFRIGERADOS</t>
  </si>
  <si>
    <t>CÁMARAS POLAR MULTIRRECINTO. MEDIDAS EXTERIORES 2200X2000 MM, ESP: 100 MM. HT: 2320 MM. BLANCO / BLANCO (EXT / INT). CON SUELO DE TABLERO FENÓLICO DE 9 MM. DIMENSIONES INTERIORES DEL CONJUNTO: 2000X1800 MM, ALTURA INTERIOR DE 2120 MM. RECINTO 1 DE TEMPERATURA NEGATIVA (-). INCLUYE 1 PUERTA FRIGORÍFICA PIVOTANTE ESTÁNDAR DE 800X1830 MM. (ANCHO X ALTO). RECINTO 2 DE TEMPERATURA POSITIVA (+). INCLUYE 1 PUERTA FRIGORÍFICA PIVOTANTE ESTÁNDAR DE 800X1830 MM. (ANCHO X ALTO). KIT DE CONGELACIÓN EN BT. PERFIL SANITARIO EN SUELO, PAREDES Y TECHO. EXTERIOR E INTERIOR RAL BLANCO. EQUIPAMIENTO:
ALARMA BÁSICA + 1 PULSADOR Tª POSITIVA – RD552/2019
ALARMA HOMBRE ATRAPADO + 2 PULSADORES Tª NEGATIVA – RD552/2019
HACHA BOMBERO UNE 16599 (1,9 KG – LT 1,2 M) + SOPORTE HACHA
LÁMPARA LED CÁMARA 20 W - 2000 LMS IP68
CORTINA DE LAMAS</t>
  </si>
  <si>
    <t>070802.11</t>
  </si>
  <si>
    <t>MONTAJE Y SUMINISTRO DE PANELES SEGÚN PLANO</t>
  </si>
  <si>
    <t>MONTAJE Y SUMINISTRO DE CÁMARAS SEGÚN PLANO ADJUNTO. PANEL AUTOPORTANTE CON ESTRUCTURA TIPO SANDWICH, CON ALMA DE POLIURETANO INYECTADO EN ALTA DENSIDAD. CHAPAS CON NERVADOS LONGITUDINALES PARA DARLES RIGIDEZ (AUTOPORTANTES). INCLUIDOS ACCESORIOS PARA EL MONTAJE Y PERFIL SANITARIO EN PAREDES, TECHOS Y SUELO. CON SUELO REFORZDO  UPERPUESTO TIPO FENÓLICO. ESPESOR PANEL EN REFRIGERACIÓN DE 80MM. Y EN CONGELACIÓN DE 100MM. 1 PUERTA DE REFRIGERACIÓN PIVOTANTE MODELO COMERCIAL DP1 0º DE 900X2000MM. 1 PUERTA DE CONGELACIÓN BT PIVOTANTE MODELO COMERCIAL DP1 BT DE 900X2000MM.</t>
  </si>
  <si>
    <t>070802.12</t>
  </si>
  <si>
    <t>INSTALACIÓN CÁMARA DE REFRIGERADOS (R-513A)</t>
  </si>
  <si>
    <t>INSTALACIÓN DE 1 CÁMARA DE REFRIGERADOS. EQUIPO COMPACTO MONOBLOCK DE TECHO PARA REFRIGERACIÓN A MEDIA TEMPERATURA CON CONDENSADORA HORIZONTAL CENTRÍFUGA EQUIPADA CON CUADRO ELÉCTRICO Y REGULACIÓN ELECTRÓNICA.</t>
  </si>
  <si>
    <t>070802.13</t>
  </si>
  <si>
    <t>INSTALACIÓN DE CÁMARA DE CONGELADOS (R-449)</t>
  </si>
  <si>
    <t xml:space="preserve">
INSTALACIÓN DE 1 CÁMARA DE CONGELADOS. EQUIPO COMPACTO MONOBLOCK DE TECHO PARA REFRIGERACIÓN A BAJA TEMPERATURA CON CONDENSADORA HORIZONTAL CENTRÍFUGA EQUIPADA  CON CUADRO ELÉCTRICO Y REGULACIÓN ELECTRÓNICA.</t>
  </si>
  <si>
    <t>070802.14</t>
  </si>
  <si>
    <t>DESCARGA DE MOBILIARIO AUTÓNOMO</t>
  </si>
  <si>
    <t>ESTE PRECIO ES APROXIMADO Y CORRESPONDE A LA DESCARGA DE 3 MUEBLES AUTÓNOMOS. LA DESCARGA DEL RESTO DE MUEBLES POSITIVOS ESTA INCLUIDA EN EL CAPÍTULO DE "INSTALACIÓN CENTRALES POSITIVAS (R-513A)". ESTE PRECIO NO SERÁ NECESARIAMENTE EL FACTURADO, SE HARÁ POR ADMINISTRACIÓN UNA VEZ QUE SE HAYA TERMINADO LA DESCARGA Y TENGAMOS CONSTANCIA DE LAS HORAS REALES UTILIZADAS</t>
  </si>
  <si>
    <t>070802.15</t>
  </si>
  <si>
    <t>SUMINSTRO CÁMARA CONGELADO CON EQUIPAMIENTO</t>
  </si>
  <si>
    <t>INCLUYE SUMINISTRO DE LA CÁMARA CON PANELES FRIGORÍFICOS, PUERTA, EQUIPO COMPACTO TECHO, LAMPARA LED, ALAMAR HOMBRE ATRAPADO, 2 PULSADORES Tª NEGATIVA, HACHA BOMBERO MANGO LARGO Y SOPORTE HACHA. PANEL ESPESOR 100 MM; HT:2320 MM. RECINTO: 2200X1800MM. EXCLUIDO EL MONTAJE E INSTALACIÓN DE LA MISMA.</t>
  </si>
  <si>
    <t>POSITIVA Y NEGATIVA</t>
  </si>
  <si>
    <t>Total 070802.15</t>
  </si>
  <si>
    <t>070802.16</t>
  </si>
  <si>
    <t>SUMINISTRO CÁMARA REFRIGERADO CON EQUIPAMIENTO</t>
  </si>
  <si>
    <t>INCLUYE SUMINISTRO DE LA CÁMARA CON PANELES FRIGORÍFICOS, PUERTA, EQUIPO EVAPORADOR INTERIOR (CONECTADO A CENTRAL), CUADRO DE CONTROL Y PONTECIA  LAMPARA LED. PANEL ESPESOR 80 MM; HT:2280 MM. RECINTO: 2560X1760MM. EXCLUIDO EL MONTAJE E INSTALACIÓN DE LA MISMA.</t>
  </si>
  <si>
    <t>Total 070802.16</t>
  </si>
  <si>
    <t>070802.17.</t>
  </si>
  <si>
    <t>MONTAJE E INSTALACIÓN DE CÁMARAS FRIGORÍFICAS</t>
  </si>
  <si>
    <t>Total 070802.17.</t>
  </si>
  <si>
    <t>Total 070802</t>
  </si>
  <si>
    <t>Total 0708</t>
  </si>
  <si>
    <t>0708OPC</t>
  </si>
  <si>
    <t>OPCIONALES FRIO INDUSTRIAL</t>
  </si>
  <si>
    <t>070801OPC</t>
  </si>
  <si>
    <t>070801OPC.01</t>
  </si>
  <si>
    <t>CENTRAL DE REFRIGERACION</t>
  </si>
  <si>
    <t>SUMINISTRO Y COLOCACIÓN DE CENTRAL DE REFRIGERACIÓN CON CONDENSACIÓN CENTRÍFUGA PARA REFRIGERACIÓN A MEDIA TEMPERATURA, FABRICADA EN CARROCERÍA Y CHASIS DE ACERO GALVANIZADO CON PINTURA POLIESTER. COMPRESORES HERMÉTICOS SCROLL MONTADOS SOBRE AMORTIGUADORES Y  AISLADOS ACUSTICAMENTE. INCLUIDA CONEXION ELECTRICA A LINEA DE ALIMENTACIÓN EXISTENTE.
- VÁLVULAS DE SERVICIO ROTALOCK, CLIXON INTERNO Y RESISTENCIA DE CARTER. 
- LINEA DE EQUILIBRADO DE ACEITE. 
- BATERIA DE TUBOS DE COBRE Y ALETAS DE ALUMINIO. 
- CIRCUITO FRIGORÍFICO FABRICADO EN TUBO DE COBRE RECOCIDO EQUIPADO CON PRESOSTATOS DE ALTA Y BAJA PRESIÓN, 
- VÁLVULAS DE SERVICIO, VÁLVULAS DE SEGURIDAD, RECIPIENTE DE LIQUIDO, FILTRO Y VISOR. 
- CONTROL MODULANTE DE PRESIÓN DE CONDENSACIÓN
- CONTROL DE SECUENCIA Y FALLO EN FASES. 
- CUADRO ELECTRICO DE POTENCIA Y MANIOBRA, CON PROTECCION DEFERENCIAL, MAGNETOTÉRMICA Y TÉRMICA POR CADA COMPRESOR Y MOTOVENTILADOR. 
- SISTEMA DIGITAL DE REGULACIÓN PROGRESIVA DE CAPACIDAD FRIGORIFICA DE UN COMPRESOR DEL 100% AL 10% DE LA POTENCIA NOMINAL. 
- SEPARADOR DE ACEITE INTEGRADO. 
- REGULACIÓN ELECTRONICA CON INTERFAZ DE CONTROL DIGITAL.
- REFRIGERANTE: R449 O R448.
- ALIMENTACIÓN: 400 V - 50 HZ.
- MANIOBRA ELECTROMECÁNICA DE EMERGENCIA CON ACTIVACIÓN AUTOMÁTICA O MANUAL EN CASO DE FALLO.
- SENSOR DE REFRIGERANTE EN RECIPIENTE DE LIQUIDO.
- SUSPENSIONES ANTIVIBRATORIAS CAUCHO-METAL DE GRAN RIGIDEZ Y ESTABILIDAD HORIZONTAL, INCLUYENDO TORNILLERÍA.</t>
  </si>
  <si>
    <t>070801OPC.02</t>
  </si>
  <si>
    <t>INSTALACIÓN DE TUBERIA DE COBRE DESHIDRATADO Y CALIDAD FRIGORIFICA PARA INTERCONEXIONES DE SERVICIOS FRIGORIFICOS Y CENTRAL DE FRIO, SEGÚN DOCUMENTACIÓN GRÁFICA, DIMENSIONADA PARA GARANTIZAR LAS VELOCIDADES DE GAS ADECUADAS PARA EL CORRECTO RETORNO DEL ACEITE. LA INSTALACION INCLUIRA, PARA CADA SERVICIO DE FRIO, VISOR, LLAVE DE CORTE Y DESHIDRATADOR. TODAS LAS TUBERIAS DE ASPIRACIÓN FORRADAS DE AISLAMIENTO ARMAFLEX PARA EVITAR CONDENSACIONES, COMPLETAMENTE MONTADA, INCLUYENDO SOPORTES, SOLDADURAS, UNIONES, CODOS, Y DEMAS ACCESORIOS DE MONTAJE, MEDIOS AUXILIARES DE ELEVACIÓN EN CASO NECESARIO, PRUEBA DE ESTANQUEIDAD Y MANO DE OBRA DE INSTALACIÓN,</t>
  </si>
  <si>
    <t>070801OPC.03</t>
  </si>
  <si>
    <t>INSTALACIÓN DE SERVICIO FRIGORIFICO PARA DAR SERVIVIOC A UN MURAL O DOS COMO MÁXIMO SI COMPARTEN CLASE CLIMATICA, COMPUESTO POR:
- LLAVE DE CORTE
- FILTRO DESHIDRATADOR
- VISOR
- CONEXIONADO ELECTRICO DEL MUEBLE, INCLUYENDO LINEA DE ALIMENTACION BAJO TUBO DESDE CUADRO SECUNDARIO DE FRIO, TOTALMENTE INSTALADA.
- CONEXION DE TUBERIA FRIGORÍFICA
- CONEXIONADO DE ALUMBRADO DEL MUEBLE DESDE PUNTO DE LUZ MAS PROXIMO DE LA LINEA DE ALUMBRADO DE MOBILIARIO DE FRIO DEL CUADRO SECUNDARIO DE FRIO.</t>
  </si>
  <si>
    <t>070801OPC.04</t>
  </si>
  <si>
    <t>PUESTA EN MARCHA INSTALACIÓN DE FRÍO POSITIVA Y REGULACIÓN EQUIPOS DE CONTROL.</t>
  </si>
  <si>
    <t>070801OPC.05</t>
  </si>
  <si>
    <t>070801OPC.06</t>
  </si>
  <si>
    <t>UNIDAD EVAPORADORA TIPO BAJO PERFIL PARA REFRIGERACIÓN A MEDIA TEMPERATURA, DISEÑADA PARA TRABAJAR CON R449 O 448, CONSTRUIDA EN ESTRUCTURA Y CARROCERÍA DE ACERO GALVANIZADO PRELACADO. INCLUIDA CONEXION ELECTRICA A LINEA DE ALIMENTACIÓN EXISTENTE.
- BATERIA DE ALTA EFICIENCIA DE TUBOS DE COBRE Y ALETAS DE ALUMINIO. 
- BANDEJA DE CONDENSADOS ABATIBLE EN ACERO INOXIDABLE. 
- MOTOVENTILADORES AXIALES DE GRAN CAUDAL. 
- VÁLVULA SOLENOIDE Y VÁLVULA DE EXPANSIÓN TERMOSTÁTICA REGULABLE PREAJUSTADA DE FÁBRICA. 
- CONEXIONES FRIGORIFICAS A SOLDAR, CON SIFÓN DE LINEA DE ASPIRACIÓN INTEGRADO.
- ALIMENTACIÓN: 230V - 50 HZ.
- CENTRALITA ELECTRONICA DE CONTROL, CON DISPLAY DIGITAL, RELÉS DE MANDO DE VENTILADORES, SOLENOIDE, DESESCARCHE Y SONDAS DE TEMPERATURA DE CÁMARA Y DESECARCHE.</t>
  </si>
  <si>
    <t>070801OPC.07</t>
  </si>
  <si>
    <t>070801OPC.08</t>
  </si>
  <si>
    <t>MOCHILA CAMARA CONGELADOS</t>
  </si>
  <si>
    <t>SUMINISTRO E INSTALACIÓN DE EQUIPO AUTONOMO DE GENERACION DE FRIO PARA CAMARA DE CONGELADOS AUTONOMA, TOTALMENTE INSTALADO.</t>
  </si>
  <si>
    <t>070801COP.09</t>
  </si>
  <si>
    <t>CENTRAL FRIGORÍFICA DAIKIN</t>
  </si>
  <si>
    <t>SUMINISTRO E INSTALACIÓN DE CENTRAL FRIGORÍFICA PARTIDA MODELO ZEA LR13Q88Y1, CON UNA POTENCIA NOMINAL DE 8 CV, PARA APLICACIONES REFRIGERACIÓN. EL EQUIPO INCLUYE COMPRESOR DE ALTA EFICIENCIA, CONDENSADOR VENTILADO, CUADRO ELÉCTRICO DE CONTROL Y PROTECCIÓN, PRESOSTATOS DE ALTA Y BAJA PRESIÓN, Y SISTEMA DE GESTIÓN ELECTRÓNICA PARA OPTIMIZACIÓN DE CONSUMO. INCLUYE BANCADA METÁLICA DE APOYO, AMORTIGUADORES DE VIBRACIÓN, LÍNEAS FRIGORÍFICAS DE COBRE DESOXIDADO DEBIDAMENTE AISLADAS, CARGA DE GAS REFRIGERANTE, VALVULERÍA, FILTROS DESHIDRATADORES Y MIRILLA DE LÍQUIDO. PUESTA EN MARCHA, PRUEBAS DE ESTANQUEIDAD, VACÍO Y CERTIFICADO DE INSTALACIÓN FRIGORÍFICA SEGÚN EL REGLAMENTO DE SEGURIDAD PARA INSTALACIONES FRIGORÍFICAS (RSIF). MEDIDO POR UNIDAD (UD) TOTALMENTE INSTALADA Y EN FUNCIONAMIENTO.</t>
  </si>
  <si>
    <t>Total 070801OPC</t>
  </si>
  <si>
    <t>Total 0708OPC</t>
  </si>
  <si>
    <t>Total 07</t>
  </si>
  <si>
    <t>09</t>
  </si>
  <si>
    <t>SEGURIDAD Y SALUD</t>
  </si>
  <si>
    <t>09.01</t>
  </si>
  <si>
    <t>PA</t>
  </si>
  <si>
    <t>APLICACIÓN PLAN SEGURIDAD Y SALUD</t>
  </si>
  <si>
    <t>APLICACIÓN DE PLAN DE SEGURIDAD Y SALUD.</t>
  </si>
  <si>
    <t>Total 09.01</t>
  </si>
  <si>
    <t>Total 09</t>
  </si>
  <si>
    <t>10</t>
  </si>
  <si>
    <t>GESTION RESIDUOS</t>
  </si>
  <si>
    <t>10.01</t>
  </si>
  <si>
    <t>GESTION MEDIOAMBIENTAL</t>
  </si>
  <si>
    <t>PARTIDA PARA EL CUMPLIMIENTO DEL ESTUDIO DE GESTIÓN DE RESIDUOS DE CONSTRUCCIÓN Y DEMOLICIÓN (ANEXO AL PROYECTO) SEGUN NORMATIVA VIGENTE, CONSISTENTE EN LA ELABORACIÓN DEL PLAN DE GESTIÓN DE RESIDUOS, RECOPILACIÓN DE DATOS DE GESTIÓN Y PRESENTACIÓN DE TODA LA DOCUMENTACIÓN A LA DIRECCIÓN FACULTATIVA.</t>
  </si>
  <si>
    <t>Total 10.01</t>
  </si>
  <si>
    <t>Total 10</t>
  </si>
  <si>
    <t>Total GONZÁLEZ BADÍA R02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</si>
</sst>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9" x14ac:knownFonts="1">
    <font>
      <sz val="11"/>
      <color theme="1"/>
      <name val="Calibri"/>
      <family val="2"/>
      <scheme val="minor"/>
    </font>
    <font>
      <b/>
      <sz val="10"/>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40FF"/>
      <name val="Calibri"/>
      <family val="2"/>
      <scheme val="minor"/>
    </font>
  </fonts>
  <fills count="8">
    <fill>
      <patternFill patternType="none"/>
    </fill>
    <fill>
      <patternFill patternType="gray125"/>
    </fill>
    <fill>
      <patternFill patternType="solid">
        <fgColor rgb="FFBED2B7"/>
        <bgColor indexed="64"/>
      </patternFill>
    </fill>
    <fill>
      <patternFill patternType="solid">
        <fgColor rgb="FFCADAC4"/>
        <bgColor indexed="64"/>
      </patternFill>
    </fill>
    <fill>
      <patternFill patternType="solid">
        <fgColor rgb="FFFFEDDB"/>
        <bgColor indexed="64"/>
      </patternFill>
    </fill>
    <fill>
      <patternFill patternType="solid">
        <fgColor rgb="FFC0C0C0"/>
        <bgColor indexed="64"/>
      </patternFill>
    </fill>
    <fill>
      <patternFill patternType="solid">
        <fgColor rgb="FFD6E2D2"/>
        <bgColor indexed="64"/>
      </patternFill>
    </fill>
    <fill>
      <patternFill patternType="solid">
        <fgColor rgb="FFE2EADF"/>
        <bgColor indexed="64"/>
      </patternFill>
    </fill>
  </fills>
  <borders count="1">
    <border>
      <left/>
      <right/>
      <top/>
      <bottom/>
      <diagonal/>
    </border>
  </borders>
  <cellStyleXfs count="1">
    <xf numFmtId="0" fontId="0" fillId="0" borderId="0"/>
  </cellStyleXfs>
  <cellXfs count="40">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0" fontId="5" fillId="2" borderId="0" xfId="0"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5" fillId="3" borderId="0" xfId="0" applyNumberFormat="1" applyFont="1" applyFill="1" applyAlignment="1">
      <alignment vertical="top"/>
    </xf>
    <xf numFmtId="0" fontId="5" fillId="3" borderId="0" xfId="0" applyFont="1" applyFill="1" applyAlignment="1">
      <alignment vertical="top"/>
    </xf>
    <xf numFmtId="4" fontId="6" fillId="3" borderId="0" xfId="0" applyNumberFormat="1" applyFont="1" applyFill="1" applyAlignment="1">
      <alignment vertical="top"/>
    </xf>
    <xf numFmtId="49" fontId="7" fillId="4" borderId="0" xfId="0" applyNumberFormat="1" applyFont="1" applyFill="1" applyAlignment="1">
      <alignment vertical="top"/>
    </xf>
    <xf numFmtId="49" fontId="7" fillId="0" borderId="0" xfId="0" applyNumberFormat="1" applyFont="1" applyAlignment="1">
      <alignment vertical="top"/>
    </xf>
    <xf numFmtId="0" fontId="7" fillId="0" borderId="0" xfId="0"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49" fontId="7" fillId="0" borderId="0" xfId="0" applyNumberFormat="1" applyFont="1" applyAlignment="1">
      <alignment vertical="top" wrapText="1"/>
    </xf>
    <xf numFmtId="49" fontId="5" fillId="0" borderId="0" xfId="0" applyNumberFormat="1" applyFont="1" applyAlignment="1">
      <alignment vertical="top"/>
    </xf>
    <xf numFmtId="4" fontId="6" fillId="0" borderId="0" xfId="0" applyNumberFormat="1" applyFont="1" applyAlignment="1">
      <alignment vertical="top"/>
    </xf>
    <xf numFmtId="0" fontId="7" fillId="5" borderId="0" xfId="0" applyFont="1" applyFill="1" applyAlignment="1">
      <alignment vertical="top"/>
    </xf>
    <xf numFmtId="164" fontId="7" fillId="0" borderId="0" xfId="0" applyNumberFormat="1" applyFont="1" applyAlignment="1">
      <alignment vertical="top"/>
    </xf>
    <xf numFmtId="49" fontId="5" fillId="6" borderId="0" xfId="0" applyNumberFormat="1" applyFont="1" applyFill="1" applyAlignment="1">
      <alignment vertical="top"/>
    </xf>
    <xf numFmtId="0" fontId="5" fillId="6" borderId="0" xfId="0" applyFont="1" applyFill="1" applyAlignment="1">
      <alignment vertical="top"/>
    </xf>
    <xf numFmtId="4" fontId="6" fillId="6" borderId="0" xfId="0" applyNumberFormat="1" applyFont="1" applyFill="1" applyAlignment="1">
      <alignment vertical="top"/>
    </xf>
    <xf numFmtId="49" fontId="5" fillId="7" borderId="0" xfId="0" applyNumberFormat="1" applyFont="1" applyFill="1" applyAlignment="1">
      <alignment vertical="top"/>
    </xf>
    <xf numFmtId="0" fontId="5" fillId="7" borderId="0" xfId="0" applyFont="1" applyFill="1" applyAlignment="1">
      <alignment vertical="top"/>
    </xf>
    <xf numFmtId="4" fontId="6" fillId="7" borderId="0" xfId="0" applyNumberFormat="1" applyFont="1" applyFill="1" applyAlignment="1">
      <alignment vertical="top"/>
    </xf>
    <xf numFmtId="4" fontId="5" fillId="6" borderId="0" xfId="0" applyNumberFormat="1" applyFont="1" applyFill="1" applyAlignment="1">
      <alignment vertical="top"/>
    </xf>
    <xf numFmtId="3" fontId="7" fillId="0" borderId="0" xfId="0" applyNumberFormat="1" applyFont="1" applyAlignment="1">
      <alignment vertical="top"/>
    </xf>
    <xf numFmtId="165" fontId="7" fillId="0" borderId="0" xfId="0" applyNumberFormat="1" applyFont="1" applyAlignment="1">
      <alignment vertical="top"/>
    </xf>
    <xf numFmtId="165" fontId="8" fillId="0" borderId="0" xfId="0" applyNumberFormat="1" applyFont="1" applyAlignment="1">
      <alignment vertical="top"/>
    </xf>
    <xf numFmtId="4" fontId="5" fillId="7" borderId="0" xfId="0" applyNumberFormat="1" applyFont="1" applyFill="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49" fontId="5" fillId="3" borderId="0" xfId="0" applyNumberFormat="1" applyFont="1" applyFill="1" applyAlignment="1">
      <alignment vertical="top" wrapText="1"/>
    </xf>
    <xf numFmtId="0" fontId="7" fillId="0" borderId="0" xfId="0" applyFont="1" applyAlignment="1">
      <alignment vertical="top" wrapText="1"/>
    </xf>
    <xf numFmtId="0" fontId="7" fillId="5" borderId="0" xfId="0" applyFont="1" applyFill="1" applyAlignment="1">
      <alignment vertical="top" wrapText="1"/>
    </xf>
    <xf numFmtId="49" fontId="5" fillId="6" borderId="0" xfId="0" applyNumberFormat="1" applyFont="1" applyFill="1" applyAlignment="1">
      <alignment vertical="top" wrapText="1"/>
    </xf>
    <xf numFmtId="49" fontId="5" fillId="7"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8BC71-539D-48A2-A34F-B0A0954590B2}">
  <dimension ref="A1:M1491"/>
  <sheetViews>
    <sheetView tabSelected="1" workbookViewId="0">
      <pane xSplit="4" ySplit="3" topLeftCell="E139" activePane="bottomRight" state="frozen"/>
      <selection pane="topRight" activeCell="E1" sqref="E1"/>
      <selection pane="bottomLeft" activeCell="A4" sqref="A4"/>
      <selection pane="bottomRight" activeCell="E4" sqref="E4"/>
    </sheetView>
  </sheetViews>
  <sheetFormatPr baseColWidth="10" defaultRowHeight="14.4" x14ac:dyDescent="0.3"/>
  <cols>
    <col min="1" max="1" width="12.33203125" bestFit="1" customWidth="1"/>
    <col min="2" max="2" width="6.33203125" bestFit="1" customWidth="1"/>
    <col min="3" max="3" width="9.88671875" bestFit="1" customWidth="1"/>
    <col min="4" max="4" width="33.109375" customWidth="1"/>
    <col min="5" max="5" width="34.109375" bestFit="1" customWidth="1"/>
    <col min="6" max="6" width="12.21875" bestFit="1" customWidth="1"/>
    <col min="7" max="7" width="8.5546875" bestFit="1" customWidth="1"/>
    <col min="8" max="8" width="8.21875" bestFit="1" customWidth="1"/>
    <col min="9" max="9" width="6.5546875" bestFit="1" customWidth="1"/>
    <col min="10" max="10" width="18.44140625" bestFit="1" customWidth="1"/>
    <col min="11" max="11" width="8" bestFit="1" customWidth="1"/>
    <col min="12" max="12" width="5" bestFit="1" customWidth="1"/>
    <col min="13" max="13" width="8.109375" bestFit="1" customWidth="1"/>
  </cols>
  <sheetData>
    <row r="1" spans="1:13" x14ac:dyDescent="0.3">
      <c r="A1" s="1" t="s">
        <v>0</v>
      </c>
      <c r="B1" s="2"/>
      <c r="C1" s="2"/>
      <c r="D1" s="2"/>
      <c r="E1" s="2"/>
      <c r="F1" s="2"/>
      <c r="G1" s="2"/>
      <c r="H1" s="2"/>
      <c r="I1" s="2"/>
      <c r="J1" s="2"/>
      <c r="K1" s="2"/>
      <c r="L1" s="2"/>
      <c r="M1" s="2"/>
    </row>
    <row r="2" spans="1:13" ht="18" x14ac:dyDescent="0.3">
      <c r="A2" s="3" t="s">
        <v>1</v>
      </c>
      <c r="B2" s="2"/>
      <c r="C2" s="2"/>
      <c r="D2" s="2"/>
      <c r="E2" s="2"/>
      <c r="F2" s="2"/>
      <c r="G2" s="2"/>
      <c r="H2" s="2"/>
      <c r="I2" s="2"/>
      <c r="J2" s="2"/>
      <c r="K2" s="2"/>
      <c r="L2" s="2"/>
      <c r="M2" s="2"/>
    </row>
    <row r="3" spans="1:13" x14ac:dyDescent="0.3">
      <c r="A3" s="4" t="s">
        <v>2</v>
      </c>
      <c r="B3" s="4" t="s">
        <v>3</v>
      </c>
      <c r="C3" s="4" t="s">
        <v>4</v>
      </c>
      <c r="D3" s="33" t="s">
        <v>5</v>
      </c>
      <c r="E3" s="4" t="s">
        <v>6</v>
      </c>
      <c r="F3" s="4" t="s">
        <v>7</v>
      </c>
      <c r="G3" s="4" t="s">
        <v>8</v>
      </c>
      <c r="H3" s="4" t="s">
        <v>9</v>
      </c>
      <c r="I3" s="4" t="s">
        <v>10</v>
      </c>
      <c r="J3" s="4" t="s">
        <v>11</v>
      </c>
      <c r="K3" s="4" t="s">
        <v>12</v>
      </c>
      <c r="L3" s="4" t="s">
        <v>13</v>
      </c>
      <c r="M3" s="4" t="s">
        <v>14</v>
      </c>
    </row>
    <row r="4" spans="1:13" x14ac:dyDescent="0.3">
      <c r="A4" s="5" t="s">
        <v>15</v>
      </c>
      <c r="B4" s="5" t="s">
        <v>16</v>
      </c>
      <c r="C4" s="5" t="s">
        <v>17</v>
      </c>
      <c r="D4" s="34" t="s">
        <v>18</v>
      </c>
      <c r="E4" s="6"/>
      <c r="F4" s="6"/>
      <c r="G4" s="6"/>
      <c r="H4" s="6"/>
      <c r="I4" s="6"/>
      <c r="J4" s="6"/>
      <c r="K4" s="7">
        <f>K789</f>
        <v>1</v>
      </c>
      <c r="L4" s="8">
        <f>L789</f>
        <v>0</v>
      </c>
      <c r="M4" s="8">
        <f>M789</f>
        <v>0</v>
      </c>
    </row>
    <row r="5" spans="1:13" x14ac:dyDescent="0.3">
      <c r="A5" s="9" t="s">
        <v>19</v>
      </c>
      <c r="B5" s="9" t="s">
        <v>16</v>
      </c>
      <c r="C5" s="9" t="s">
        <v>17</v>
      </c>
      <c r="D5" s="35" t="s">
        <v>20</v>
      </c>
      <c r="E5" s="10"/>
      <c r="F5" s="10"/>
      <c r="G5" s="10"/>
      <c r="H5" s="10"/>
      <c r="I5" s="10"/>
      <c r="J5" s="10"/>
      <c r="K5" s="11">
        <f>K16</f>
        <v>1</v>
      </c>
      <c r="L5" s="11">
        <f>L16</f>
        <v>0</v>
      </c>
      <c r="M5" s="11">
        <f>M16</f>
        <v>0</v>
      </c>
    </row>
    <row r="6" spans="1:13" x14ac:dyDescent="0.3">
      <c r="A6" s="12" t="s">
        <v>21</v>
      </c>
      <c r="B6" s="13" t="s">
        <v>22</v>
      </c>
      <c r="C6" s="13" t="s">
        <v>23</v>
      </c>
      <c r="D6" s="17" t="s">
        <v>24</v>
      </c>
      <c r="E6" s="14"/>
      <c r="F6" s="14"/>
      <c r="G6" s="14"/>
      <c r="H6" s="14"/>
      <c r="I6" s="14"/>
      <c r="J6" s="14"/>
      <c r="K6" s="15">
        <v>0</v>
      </c>
      <c r="L6" s="15">
        <v>0</v>
      </c>
      <c r="M6" s="16">
        <f>ROUND(K6*L6,2)</f>
        <v>0</v>
      </c>
    </row>
    <row r="7" spans="1:13" ht="142.80000000000001" x14ac:dyDescent="0.3">
      <c r="A7" s="14"/>
      <c r="B7" s="14"/>
      <c r="C7" s="14"/>
      <c r="D7" s="17" t="s">
        <v>25</v>
      </c>
      <c r="E7" s="14"/>
      <c r="F7" s="14"/>
      <c r="G7" s="14"/>
      <c r="H7" s="14"/>
      <c r="I7" s="14"/>
      <c r="J7" s="14"/>
      <c r="K7" s="14"/>
      <c r="L7" s="14"/>
      <c r="M7" s="14"/>
    </row>
    <row r="8" spans="1:13" x14ac:dyDescent="0.3">
      <c r="A8" s="12" t="s">
        <v>26</v>
      </c>
      <c r="B8" s="13" t="s">
        <v>22</v>
      </c>
      <c r="C8" s="13" t="s">
        <v>27</v>
      </c>
      <c r="D8" s="17" t="s">
        <v>28</v>
      </c>
      <c r="E8" s="14"/>
      <c r="F8" s="14"/>
      <c r="G8" s="14"/>
      <c r="H8" s="14"/>
      <c r="I8" s="14"/>
      <c r="J8" s="14"/>
      <c r="K8" s="15">
        <v>0</v>
      </c>
      <c r="L8" s="15">
        <v>0</v>
      </c>
      <c r="M8" s="16">
        <f>ROUND(K8*L8,2)</f>
        <v>0</v>
      </c>
    </row>
    <row r="9" spans="1:13" ht="214.2" x14ac:dyDescent="0.3">
      <c r="A9" s="14"/>
      <c r="B9" s="14"/>
      <c r="C9" s="14"/>
      <c r="D9" s="17" t="s">
        <v>29</v>
      </c>
      <c r="E9" s="14"/>
      <c r="F9" s="14"/>
      <c r="G9" s="14"/>
      <c r="H9" s="14"/>
      <c r="I9" s="14"/>
      <c r="J9" s="14"/>
      <c r="K9" s="14"/>
      <c r="L9" s="14"/>
      <c r="M9" s="14"/>
    </row>
    <row r="10" spans="1:13" x14ac:dyDescent="0.3">
      <c r="A10" s="12" t="s">
        <v>30</v>
      </c>
      <c r="B10" s="13" t="s">
        <v>22</v>
      </c>
      <c r="C10" s="13" t="s">
        <v>27</v>
      </c>
      <c r="D10" s="17" t="s">
        <v>31</v>
      </c>
      <c r="E10" s="14"/>
      <c r="F10" s="14"/>
      <c r="G10" s="14"/>
      <c r="H10" s="14"/>
      <c r="I10" s="14"/>
      <c r="J10" s="14"/>
      <c r="K10" s="15">
        <v>0</v>
      </c>
      <c r="L10" s="15">
        <v>0</v>
      </c>
      <c r="M10" s="16">
        <f>ROUND(K10*L10,2)</f>
        <v>0</v>
      </c>
    </row>
    <row r="11" spans="1:13" ht="346.8" x14ac:dyDescent="0.3">
      <c r="A11" s="14"/>
      <c r="B11" s="14"/>
      <c r="C11" s="14"/>
      <c r="D11" s="17" t="s">
        <v>32</v>
      </c>
      <c r="E11" s="14"/>
      <c r="F11" s="14"/>
      <c r="G11" s="14"/>
      <c r="H11" s="14"/>
      <c r="I11" s="14"/>
      <c r="J11" s="14"/>
      <c r="K11" s="14"/>
      <c r="L11" s="14"/>
      <c r="M11" s="14"/>
    </row>
    <row r="12" spans="1:13" x14ac:dyDescent="0.3">
      <c r="A12" s="12" t="s">
        <v>33</v>
      </c>
      <c r="B12" s="13" t="s">
        <v>22</v>
      </c>
      <c r="C12" s="13" t="s">
        <v>27</v>
      </c>
      <c r="D12" s="17" t="s">
        <v>34</v>
      </c>
      <c r="E12" s="14"/>
      <c r="F12" s="14"/>
      <c r="G12" s="14"/>
      <c r="H12" s="14"/>
      <c r="I12" s="14"/>
      <c r="J12" s="14"/>
      <c r="K12" s="15">
        <v>0</v>
      </c>
      <c r="L12" s="15">
        <v>0</v>
      </c>
      <c r="M12" s="16">
        <f>ROUND(K12*L12,2)</f>
        <v>0</v>
      </c>
    </row>
    <row r="13" spans="1:13" ht="173.4" x14ac:dyDescent="0.3">
      <c r="A13" s="14"/>
      <c r="B13" s="14"/>
      <c r="C13" s="14"/>
      <c r="D13" s="17" t="s">
        <v>35</v>
      </c>
      <c r="E13" s="14"/>
      <c r="F13" s="14"/>
      <c r="G13" s="14"/>
      <c r="H13" s="14"/>
      <c r="I13" s="14"/>
      <c r="J13" s="14"/>
      <c r="K13" s="14"/>
      <c r="L13" s="14"/>
      <c r="M13" s="14"/>
    </row>
    <row r="14" spans="1:13" x14ac:dyDescent="0.3">
      <c r="A14" s="12" t="s">
        <v>36</v>
      </c>
      <c r="B14" s="13" t="s">
        <v>22</v>
      </c>
      <c r="C14" s="13" t="s">
        <v>27</v>
      </c>
      <c r="D14" s="17" t="s">
        <v>37</v>
      </c>
      <c r="E14" s="14"/>
      <c r="F14" s="14"/>
      <c r="G14" s="14"/>
      <c r="H14" s="14"/>
      <c r="I14" s="14"/>
      <c r="J14" s="14"/>
      <c r="K14" s="15">
        <v>0</v>
      </c>
      <c r="L14" s="15">
        <v>0</v>
      </c>
      <c r="M14" s="16">
        <f>ROUND(K14*L14,2)</f>
        <v>0</v>
      </c>
    </row>
    <row r="15" spans="1:13" ht="112.2" x14ac:dyDescent="0.3">
      <c r="A15" s="14"/>
      <c r="B15" s="14"/>
      <c r="C15" s="14"/>
      <c r="D15" s="17" t="s">
        <v>38</v>
      </c>
      <c r="E15" s="14"/>
      <c r="F15" s="14"/>
      <c r="G15" s="14"/>
      <c r="H15" s="14"/>
      <c r="I15" s="14"/>
      <c r="J15" s="14"/>
      <c r="K15" s="14"/>
      <c r="L15" s="14"/>
      <c r="M15" s="14"/>
    </row>
    <row r="16" spans="1:13" x14ac:dyDescent="0.3">
      <c r="A16" s="14"/>
      <c r="B16" s="14"/>
      <c r="C16" s="14"/>
      <c r="D16" s="36"/>
      <c r="E16" s="14"/>
      <c r="F16" s="14"/>
      <c r="G16" s="14"/>
      <c r="H16" s="14"/>
      <c r="I16" s="14"/>
      <c r="J16" s="18" t="s">
        <v>39</v>
      </c>
      <c r="K16" s="15">
        <v>1</v>
      </c>
      <c r="L16" s="15">
        <v>0</v>
      </c>
      <c r="M16" s="19">
        <f>ROUND(K16*L16,2)</f>
        <v>0</v>
      </c>
    </row>
    <row r="17" spans="1:13" ht="1.05" customHeight="1" x14ac:dyDescent="0.3">
      <c r="A17" s="20"/>
      <c r="B17" s="20"/>
      <c r="C17" s="20"/>
      <c r="D17" s="37"/>
      <c r="E17" s="20"/>
      <c r="F17" s="20"/>
      <c r="G17" s="20"/>
      <c r="H17" s="20"/>
      <c r="I17" s="20"/>
      <c r="J17" s="20"/>
      <c r="K17" s="20"/>
      <c r="L17" s="20"/>
      <c r="M17" s="20"/>
    </row>
    <row r="18" spans="1:13" x14ac:dyDescent="0.3">
      <c r="A18" s="9" t="s">
        <v>40</v>
      </c>
      <c r="B18" s="9" t="s">
        <v>16</v>
      </c>
      <c r="C18" s="9" t="s">
        <v>17</v>
      </c>
      <c r="D18" s="35" t="s">
        <v>41</v>
      </c>
      <c r="E18" s="10"/>
      <c r="F18" s="10"/>
      <c r="G18" s="10"/>
      <c r="H18" s="10"/>
      <c r="I18" s="10"/>
      <c r="J18" s="10"/>
      <c r="K18" s="11">
        <f>K50</f>
        <v>1</v>
      </c>
      <c r="L18" s="11">
        <f>L50</f>
        <v>0</v>
      </c>
      <c r="M18" s="11">
        <f>M50</f>
        <v>0</v>
      </c>
    </row>
    <row r="19" spans="1:13" x14ac:dyDescent="0.3">
      <c r="A19" s="12" t="s">
        <v>42</v>
      </c>
      <c r="B19" s="13" t="s">
        <v>22</v>
      </c>
      <c r="C19" s="13" t="s">
        <v>27</v>
      </c>
      <c r="D19" s="17" t="s">
        <v>37</v>
      </c>
      <c r="E19" s="14"/>
      <c r="F19" s="14"/>
      <c r="G19" s="14"/>
      <c r="H19" s="14"/>
      <c r="I19" s="14"/>
      <c r="J19" s="14"/>
      <c r="K19" s="16">
        <f>K25</f>
        <v>27.05</v>
      </c>
      <c r="L19" s="16">
        <f>L25</f>
        <v>0</v>
      </c>
      <c r="M19" s="16">
        <f>M25</f>
        <v>0</v>
      </c>
    </row>
    <row r="20" spans="1:13" ht="112.2" x14ac:dyDescent="0.3">
      <c r="A20" s="14"/>
      <c r="B20" s="14"/>
      <c r="C20" s="14"/>
      <c r="D20" s="17" t="s">
        <v>38</v>
      </c>
      <c r="E20" s="14"/>
      <c r="F20" s="14"/>
      <c r="G20" s="14"/>
      <c r="H20" s="14"/>
      <c r="I20" s="14"/>
      <c r="J20" s="14"/>
      <c r="K20" s="14"/>
      <c r="L20" s="14"/>
      <c r="M20" s="14"/>
    </row>
    <row r="21" spans="1:13" x14ac:dyDescent="0.3">
      <c r="A21" s="14"/>
      <c r="B21" s="14"/>
      <c r="C21" s="13" t="s">
        <v>43</v>
      </c>
      <c r="D21" s="36"/>
      <c r="E21" s="13" t="s">
        <v>44</v>
      </c>
      <c r="F21" s="21"/>
      <c r="G21" s="15"/>
      <c r="H21" s="15"/>
      <c r="I21" s="15"/>
      <c r="J21" s="16">
        <f>OR(F21&lt;&gt;0,G21&lt;&gt;0,H21&lt;&gt;0,I21&lt;&gt;0)*(F21 + (F21 = 0))*(G21 + (G21 = 0))*(H21 + (H21 = 0))*(I21 + (I21 = 0))</f>
        <v>0</v>
      </c>
      <c r="K21" s="14"/>
      <c r="L21" s="14"/>
      <c r="M21" s="14"/>
    </row>
    <row r="22" spans="1:13" x14ac:dyDescent="0.3">
      <c r="A22" s="14"/>
      <c r="B22" s="14"/>
      <c r="C22" s="13" t="s">
        <v>43</v>
      </c>
      <c r="D22" s="36"/>
      <c r="E22" s="13" t="s">
        <v>45</v>
      </c>
      <c r="F22" s="21"/>
      <c r="G22" s="15"/>
      <c r="H22" s="15"/>
      <c r="I22" s="15"/>
      <c r="J22" s="15">
        <v>1.2</v>
      </c>
      <c r="K22" s="14"/>
      <c r="L22" s="14"/>
      <c r="M22" s="14"/>
    </row>
    <row r="23" spans="1:13" x14ac:dyDescent="0.3">
      <c r="A23" s="14"/>
      <c r="B23" s="14"/>
      <c r="C23" s="13" t="s">
        <v>43</v>
      </c>
      <c r="D23" s="36"/>
      <c r="E23" s="13" t="s">
        <v>46</v>
      </c>
      <c r="F23" s="21"/>
      <c r="G23" s="15"/>
      <c r="H23" s="15"/>
      <c r="I23" s="15"/>
      <c r="J23" s="15">
        <v>5.9</v>
      </c>
      <c r="K23" s="14"/>
      <c r="L23" s="14"/>
      <c r="M23" s="14"/>
    </row>
    <row r="24" spans="1:13" x14ac:dyDescent="0.3">
      <c r="A24" s="14"/>
      <c r="B24" s="14"/>
      <c r="C24" s="13" t="s">
        <v>43</v>
      </c>
      <c r="D24" s="36"/>
      <c r="E24" s="13" t="s">
        <v>47</v>
      </c>
      <c r="F24" s="21"/>
      <c r="G24" s="15"/>
      <c r="H24" s="15"/>
      <c r="I24" s="15"/>
      <c r="J24" s="15">
        <v>19.95</v>
      </c>
      <c r="K24" s="14"/>
      <c r="L24" s="14"/>
      <c r="M24" s="14"/>
    </row>
    <row r="25" spans="1:13" x14ac:dyDescent="0.3">
      <c r="A25" s="14"/>
      <c r="B25" s="14"/>
      <c r="C25" s="14"/>
      <c r="D25" s="36"/>
      <c r="E25" s="14"/>
      <c r="F25" s="14"/>
      <c r="G25" s="14"/>
      <c r="H25" s="14"/>
      <c r="I25" s="14"/>
      <c r="J25" s="18" t="s">
        <v>48</v>
      </c>
      <c r="K25" s="19">
        <f>SUM(J21:J24)</f>
        <v>27.05</v>
      </c>
      <c r="L25" s="15">
        <v>0</v>
      </c>
      <c r="M25" s="19">
        <f>ROUND(K25*L25,2)</f>
        <v>0</v>
      </c>
    </row>
    <row r="26" spans="1:13" ht="1.05" customHeight="1" x14ac:dyDescent="0.3">
      <c r="A26" s="20"/>
      <c r="B26" s="20"/>
      <c r="C26" s="20"/>
      <c r="D26" s="37"/>
      <c r="E26" s="20"/>
      <c r="F26" s="20"/>
      <c r="G26" s="20"/>
      <c r="H26" s="20"/>
      <c r="I26" s="20"/>
      <c r="J26" s="20"/>
      <c r="K26" s="20"/>
      <c r="L26" s="20"/>
      <c r="M26" s="20"/>
    </row>
    <row r="27" spans="1:13" x14ac:dyDescent="0.3">
      <c r="A27" s="12" t="s">
        <v>49</v>
      </c>
      <c r="B27" s="13" t="s">
        <v>22</v>
      </c>
      <c r="C27" s="13" t="s">
        <v>27</v>
      </c>
      <c r="D27" s="17" t="s">
        <v>50</v>
      </c>
      <c r="E27" s="14"/>
      <c r="F27" s="14"/>
      <c r="G27" s="14"/>
      <c r="H27" s="14"/>
      <c r="I27" s="14"/>
      <c r="J27" s="14"/>
      <c r="K27" s="16">
        <f>K37</f>
        <v>13.72</v>
      </c>
      <c r="L27" s="16">
        <f>L37</f>
        <v>0</v>
      </c>
      <c r="M27" s="16">
        <f>M37</f>
        <v>0</v>
      </c>
    </row>
    <row r="28" spans="1:13" ht="122.4" x14ac:dyDescent="0.3">
      <c r="A28" s="14"/>
      <c r="B28" s="14"/>
      <c r="C28" s="14"/>
      <c r="D28" s="17" t="s">
        <v>51</v>
      </c>
      <c r="E28" s="14"/>
      <c r="F28" s="14"/>
      <c r="G28" s="14"/>
      <c r="H28" s="14"/>
      <c r="I28" s="14"/>
      <c r="J28" s="14"/>
      <c r="K28" s="14"/>
      <c r="L28" s="14"/>
      <c r="M28" s="14"/>
    </row>
    <row r="29" spans="1:13" x14ac:dyDescent="0.3">
      <c r="A29" s="14"/>
      <c r="B29" s="14"/>
      <c r="C29" s="13" t="s">
        <v>43</v>
      </c>
      <c r="D29" s="36"/>
      <c r="E29" s="13" t="s">
        <v>52</v>
      </c>
      <c r="F29" s="21">
        <v>1</v>
      </c>
      <c r="G29" s="15">
        <v>2.5</v>
      </c>
      <c r="H29" s="15">
        <v>0</v>
      </c>
      <c r="I29" s="15">
        <v>2.5</v>
      </c>
      <c r="J29" s="16">
        <f>OR(F29&lt;&gt;0,G29&lt;&gt;0,H29&lt;&gt;0,I29&lt;&gt;0)*(F29 + (F29 = 0))*(G29 + (G29 = 0))*(H29 + (H29 = 0))*(I29 + (I29 = 0))</f>
        <v>6.25</v>
      </c>
      <c r="K29" s="14"/>
      <c r="L29" s="14"/>
      <c r="M29" s="14"/>
    </row>
    <row r="30" spans="1:13" x14ac:dyDescent="0.3">
      <c r="A30" s="14"/>
      <c r="B30" s="14"/>
      <c r="C30" s="13" t="s">
        <v>43</v>
      </c>
      <c r="D30" s="36"/>
      <c r="E30" s="13" t="s">
        <v>53</v>
      </c>
      <c r="F30" s="21">
        <v>1</v>
      </c>
      <c r="G30" s="15">
        <v>1.5</v>
      </c>
      <c r="H30" s="15">
        <v>0</v>
      </c>
      <c r="I30" s="15">
        <v>2.5</v>
      </c>
      <c r="J30" s="16">
        <f>OR(F30&lt;&gt;0,G30&lt;&gt;0,H30&lt;&gt;0,I30&lt;&gt;0)*(F30 + (F30 = 0))*(G30 + (G30 = 0))*(H30 + (H30 = 0))*(I30 + (I30 = 0))</f>
        <v>3.75</v>
      </c>
      <c r="K30" s="14"/>
      <c r="L30" s="14"/>
      <c r="M30" s="14"/>
    </row>
    <row r="31" spans="1:13" x14ac:dyDescent="0.3">
      <c r="A31" s="14"/>
      <c r="B31" s="14"/>
      <c r="C31" s="13" t="s">
        <v>43</v>
      </c>
      <c r="D31" s="36"/>
      <c r="E31" s="13" t="s">
        <v>54</v>
      </c>
      <c r="F31" s="21"/>
      <c r="G31" s="15"/>
      <c r="H31" s="15"/>
      <c r="I31" s="15"/>
      <c r="J31" s="16">
        <f>OR(F31&lt;&gt;0,G31&lt;&gt;0,H31&lt;&gt;0,I31&lt;&gt;0)*(F31 + (F31 = 0))*(G31 + (G31 = 0))*(H31 + (H31 = 0))*(I31 + (I31 = 0))</f>
        <v>0</v>
      </c>
      <c r="K31" s="14"/>
      <c r="L31" s="14"/>
      <c r="M31" s="14"/>
    </row>
    <row r="32" spans="1:13" x14ac:dyDescent="0.3">
      <c r="A32" s="14"/>
      <c r="B32" s="14"/>
      <c r="C32" s="13" t="s">
        <v>43</v>
      </c>
      <c r="D32" s="36"/>
      <c r="E32" s="13" t="s">
        <v>55</v>
      </c>
      <c r="F32" s="21">
        <v>2</v>
      </c>
      <c r="G32" s="15">
        <v>0.6</v>
      </c>
      <c r="H32" s="15">
        <v>0</v>
      </c>
      <c r="I32" s="15">
        <v>0.6</v>
      </c>
      <c r="J32" s="16">
        <f>OR(F32&lt;&gt;0,G32&lt;&gt;0,H32&lt;&gt;0,I32&lt;&gt;0)*(F32 + (F32 = 0))*(G32 + (G32 = 0))*(H32 + (H32 = 0))*(I32 + (I32 = 0))</f>
        <v>0.72</v>
      </c>
      <c r="K32" s="14"/>
      <c r="L32" s="14"/>
      <c r="M32" s="14"/>
    </row>
    <row r="33" spans="1:13" x14ac:dyDescent="0.3">
      <c r="A33" s="14"/>
      <c r="B33" s="14"/>
      <c r="C33" s="13" t="s">
        <v>43</v>
      </c>
      <c r="D33" s="36"/>
      <c r="E33" s="13" t="s">
        <v>56</v>
      </c>
      <c r="F33" s="21">
        <v>3</v>
      </c>
      <c r="G33" s="15">
        <v>0.6</v>
      </c>
      <c r="H33" s="15">
        <v>0</v>
      </c>
      <c r="I33" s="15">
        <v>0.6</v>
      </c>
      <c r="J33" s="16">
        <f>OR(F33&lt;&gt;0,G33&lt;&gt;0,H33&lt;&gt;0,I33&lt;&gt;0)*(F33 + (F33 = 0))*(G33 + (G33 = 0))*(H33 + (H33 = 0))*(I33 + (I33 = 0))</f>
        <v>1.08</v>
      </c>
      <c r="K33" s="14"/>
      <c r="L33" s="14"/>
      <c r="M33" s="14"/>
    </row>
    <row r="34" spans="1:13" x14ac:dyDescent="0.3">
      <c r="A34" s="14"/>
      <c r="B34" s="14"/>
      <c r="C34" s="13" t="s">
        <v>43</v>
      </c>
      <c r="D34" s="36"/>
      <c r="E34" s="13" t="s">
        <v>57</v>
      </c>
      <c r="F34" s="21">
        <v>2</v>
      </c>
      <c r="G34" s="15">
        <v>1</v>
      </c>
      <c r="H34" s="15">
        <v>0</v>
      </c>
      <c r="I34" s="15">
        <v>0.6</v>
      </c>
      <c r="J34" s="16">
        <f>OR(F34&lt;&gt;0,G34&lt;&gt;0,H34&lt;&gt;0,I34&lt;&gt;0)*(F34 + (F34 = 0))*(G34 + (G34 = 0))*(H34 + (H34 = 0))*(I34 + (I34 = 0))</f>
        <v>1.2</v>
      </c>
      <c r="K34" s="14"/>
      <c r="L34" s="14"/>
      <c r="M34" s="14"/>
    </row>
    <row r="35" spans="1:13" x14ac:dyDescent="0.3">
      <c r="A35" s="14"/>
      <c r="B35" s="14"/>
      <c r="C35" s="13" t="s">
        <v>43</v>
      </c>
      <c r="D35" s="36"/>
      <c r="E35" s="13" t="s">
        <v>58</v>
      </c>
      <c r="F35" s="21">
        <v>1</v>
      </c>
      <c r="G35" s="15">
        <v>0.6</v>
      </c>
      <c r="H35" s="15">
        <v>0</v>
      </c>
      <c r="I35" s="15">
        <v>0.6</v>
      </c>
      <c r="J35" s="16">
        <f>OR(F35&lt;&gt;0,G35&lt;&gt;0,H35&lt;&gt;0,I35&lt;&gt;0)*(F35 + (F35 = 0))*(G35 + (G35 = 0))*(H35 + (H35 = 0))*(I35 + (I35 = 0))</f>
        <v>0.36</v>
      </c>
      <c r="K35" s="14"/>
      <c r="L35" s="14"/>
      <c r="M35" s="14"/>
    </row>
    <row r="36" spans="1:13" x14ac:dyDescent="0.3">
      <c r="A36" s="14"/>
      <c r="B36" s="14"/>
      <c r="C36" s="13" t="s">
        <v>43</v>
      </c>
      <c r="D36" s="36"/>
      <c r="E36" s="13" t="s">
        <v>59</v>
      </c>
      <c r="F36" s="21">
        <v>1</v>
      </c>
      <c r="G36" s="15">
        <v>0.6</v>
      </c>
      <c r="H36" s="15">
        <v>0</v>
      </c>
      <c r="I36" s="15">
        <v>0.6</v>
      </c>
      <c r="J36" s="16">
        <f>OR(F36&lt;&gt;0,G36&lt;&gt;0,H36&lt;&gt;0,I36&lt;&gt;0)*(F36 + (F36 = 0))*(G36 + (G36 = 0))*(H36 + (H36 = 0))*(I36 + (I36 = 0))</f>
        <v>0.36</v>
      </c>
      <c r="K36" s="14"/>
      <c r="L36" s="14"/>
      <c r="M36" s="14"/>
    </row>
    <row r="37" spans="1:13" x14ac:dyDescent="0.3">
      <c r="A37" s="14"/>
      <c r="B37" s="14"/>
      <c r="C37" s="14"/>
      <c r="D37" s="36"/>
      <c r="E37" s="14"/>
      <c r="F37" s="14"/>
      <c r="G37" s="14"/>
      <c r="H37" s="14"/>
      <c r="I37" s="14"/>
      <c r="J37" s="18" t="s">
        <v>60</v>
      </c>
      <c r="K37" s="19">
        <f>SUM(J29:J36)</f>
        <v>13.72</v>
      </c>
      <c r="L37" s="15">
        <v>0</v>
      </c>
      <c r="M37" s="19">
        <f>ROUND(K37*L37,2)</f>
        <v>0</v>
      </c>
    </row>
    <row r="38" spans="1:13" ht="1.05" customHeight="1" x14ac:dyDescent="0.3">
      <c r="A38" s="20"/>
      <c r="B38" s="20"/>
      <c r="C38" s="20"/>
      <c r="D38" s="37"/>
      <c r="E38" s="20"/>
      <c r="F38" s="20"/>
      <c r="G38" s="20"/>
      <c r="H38" s="20"/>
      <c r="I38" s="20"/>
      <c r="J38" s="20"/>
      <c r="K38" s="20"/>
      <c r="L38" s="20"/>
      <c r="M38" s="20"/>
    </row>
    <row r="39" spans="1:13" x14ac:dyDescent="0.3">
      <c r="A39" s="12" t="s">
        <v>61</v>
      </c>
      <c r="B39" s="13" t="s">
        <v>22</v>
      </c>
      <c r="C39" s="13" t="s">
        <v>62</v>
      </c>
      <c r="D39" s="17" t="s">
        <v>63</v>
      </c>
      <c r="E39" s="14"/>
      <c r="F39" s="14"/>
      <c r="G39" s="14"/>
      <c r="H39" s="14"/>
      <c r="I39" s="14"/>
      <c r="J39" s="14"/>
      <c r="K39" s="15">
        <v>0</v>
      </c>
      <c r="L39" s="15">
        <v>0</v>
      </c>
      <c r="M39" s="16">
        <f>ROUND(K39*L39,2)</f>
        <v>0</v>
      </c>
    </row>
    <row r="40" spans="1:13" ht="61.2" x14ac:dyDescent="0.3">
      <c r="A40" s="14"/>
      <c r="B40" s="14"/>
      <c r="C40" s="14"/>
      <c r="D40" s="17" t="s">
        <v>64</v>
      </c>
      <c r="E40" s="14"/>
      <c r="F40" s="14"/>
      <c r="G40" s="14"/>
      <c r="H40" s="14"/>
      <c r="I40" s="14"/>
      <c r="J40" s="14"/>
      <c r="K40" s="14"/>
      <c r="L40" s="14"/>
      <c r="M40" s="14"/>
    </row>
    <row r="41" spans="1:13" ht="20.399999999999999" x14ac:dyDescent="0.3">
      <c r="A41" s="12" t="s">
        <v>65</v>
      </c>
      <c r="B41" s="13" t="s">
        <v>22</v>
      </c>
      <c r="C41" s="13" t="s">
        <v>62</v>
      </c>
      <c r="D41" s="17" t="s">
        <v>66</v>
      </c>
      <c r="E41" s="14"/>
      <c r="F41" s="14"/>
      <c r="G41" s="14"/>
      <c r="H41" s="14"/>
      <c r="I41" s="14"/>
      <c r="J41" s="14"/>
      <c r="K41" s="15">
        <v>0</v>
      </c>
      <c r="L41" s="15">
        <v>0</v>
      </c>
      <c r="M41" s="16">
        <f>ROUND(K41*L41,2)</f>
        <v>0</v>
      </c>
    </row>
    <row r="42" spans="1:13" ht="51" x14ac:dyDescent="0.3">
      <c r="A42" s="14"/>
      <c r="B42" s="14"/>
      <c r="C42" s="14"/>
      <c r="D42" s="17" t="s">
        <v>67</v>
      </c>
      <c r="E42" s="14"/>
      <c r="F42" s="14"/>
      <c r="G42" s="14"/>
      <c r="H42" s="14"/>
      <c r="I42" s="14"/>
      <c r="J42" s="14"/>
      <c r="K42" s="14"/>
      <c r="L42" s="14"/>
      <c r="M42" s="14"/>
    </row>
    <row r="43" spans="1:13" ht="20.399999999999999" x14ac:dyDescent="0.3">
      <c r="A43" s="12" t="s">
        <v>68</v>
      </c>
      <c r="B43" s="13" t="s">
        <v>22</v>
      </c>
      <c r="C43" s="13" t="s">
        <v>62</v>
      </c>
      <c r="D43" s="17" t="s">
        <v>69</v>
      </c>
      <c r="E43" s="14"/>
      <c r="F43" s="14"/>
      <c r="G43" s="14"/>
      <c r="H43" s="14"/>
      <c r="I43" s="14"/>
      <c r="J43" s="14"/>
      <c r="K43" s="15">
        <v>0</v>
      </c>
      <c r="L43" s="15">
        <v>0</v>
      </c>
      <c r="M43" s="16">
        <f>ROUND(K43*L43,2)</f>
        <v>0</v>
      </c>
    </row>
    <row r="44" spans="1:13" ht="81.599999999999994" x14ac:dyDescent="0.3">
      <c r="A44" s="14"/>
      <c r="B44" s="14"/>
      <c r="C44" s="14"/>
      <c r="D44" s="17" t="s">
        <v>70</v>
      </c>
      <c r="E44" s="14"/>
      <c r="F44" s="14"/>
      <c r="G44" s="14"/>
      <c r="H44" s="14"/>
      <c r="I44" s="14"/>
      <c r="J44" s="14"/>
      <c r="K44" s="14"/>
      <c r="L44" s="14"/>
      <c r="M44" s="14"/>
    </row>
    <row r="45" spans="1:13" x14ac:dyDescent="0.3">
      <c r="A45" s="12" t="s">
        <v>71</v>
      </c>
      <c r="B45" s="13" t="s">
        <v>22</v>
      </c>
      <c r="C45" s="13" t="s">
        <v>72</v>
      </c>
      <c r="D45" s="17" t="s">
        <v>73</v>
      </c>
      <c r="E45" s="14"/>
      <c r="F45" s="14"/>
      <c r="G45" s="14"/>
      <c r="H45" s="14"/>
      <c r="I45" s="14"/>
      <c r="J45" s="14"/>
      <c r="K45" s="16">
        <f>K48</f>
        <v>1</v>
      </c>
      <c r="L45" s="16">
        <f>L48</f>
        <v>0</v>
      </c>
      <c r="M45" s="16">
        <f>M48</f>
        <v>0</v>
      </c>
    </row>
    <row r="46" spans="1:13" ht="81.599999999999994" x14ac:dyDescent="0.3">
      <c r="A46" s="14"/>
      <c r="B46" s="14"/>
      <c r="C46" s="14"/>
      <c r="D46" s="17" t="s">
        <v>74</v>
      </c>
      <c r="E46" s="14"/>
      <c r="F46" s="14"/>
      <c r="G46" s="14"/>
      <c r="H46" s="14"/>
      <c r="I46" s="14"/>
      <c r="J46" s="14"/>
      <c r="K46" s="14"/>
      <c r="L46" s="14"/>
      <c r="M46" s="14"/>
    </row>
    <row r="47" spans="1:13" x14ac:dyDescent="0.3">
      <c r="A47" s="14"/>
      <c r="B47" s="14"/>
      <c r="C47" s="13" t="s">
        <v>43</v>
      </c>
      <c r="D47" s="36"/>
      <c r="E47" s="13" t="s">
        <v>17</v>
      </c>
      <c r="F47" s="21">
        <v>1</v>
      </c>
      <c r="G47" s="15">
        <v>0</v>
      </c>
      <c r="H47" s="15">
        <v>0</v>
      </c>
      <c r="I47" s="15">
        <v>0</v>
      </c>
      <c r="J47" s="16">
        <f>OR(F47&lt;&gt;0,G47&lt;&gt;0,H47&lt;&gt;0,I47&lt;&gt;0)*(F47 + (F47 = 0))*(G47 + (G47 = 0))*(H47 + (H47 = 0))*(I47 + (I47 = 0))</f>
        <v>1</v>
      </c>
      <c r="K47" s="14"/>
      <c r="L47" s="14"/>
      <c r="M47" s="14"/>
    </row>
    <row r="48" spans="1:13" x14ac:dyDescent="0.3">
      <c r="A48" s="14"/>
      <c r="B48" s="14"/>
      <c r="C48" s="14"/>
      <c r="D48" s="36"/>
      <c r="E48" s="14"/>
      <c r="F48" s="14"/>
      <c r="G48" s="14"/>
      <c r="H48" s="14"/>
      <c r="I48" s="14"/>
      <c r="J48" s="18" t="s">
        <v>75</v>
      </c>
      <c r="K48" s="19">
        <f>J47</f>
        <v>1</v>
      </c>
      <c r="L48" s="15">
        <v>0</v>
      </c>
      <c r="M48" s="19">
        <f>ROUND(K48*L48,2)</f>
        <v>0</v>
      </c>
    </row>
    <row r="49" spans="1:13" ht="1.05" customHeight="1" x14ac:dyDescent="0.3">
      <c r="A49" s="20"/>
      <c r="B49" s="20"/>
      <c r="C49" s="20"/>
      <c r="D49" s="37"/>
      <c r="E49" s="20"/>
      <c r="F49" s="20"/>
      <c r="G49" s="20"/>
      <c r="H49" s="20"/>
      <c r="I49" s="20"/>
      <c r="J49" s="20"/>
      <c r="K49" s="20"/>
      <c r="L49" s="20"/>
      <c r="M49" s="20"/>
    </row>
    <row r="50" spans="1:13" x14ac:dyDescent="0.3">
      <c r="A50" s="14"/>
      <c r="B50" s="14"/>
      <c r="C50" s="14"/>
      <c r="D50" s="36"/>
      <c r="E50" s="14"/>
      <c r="F50" s="14"/>
      <c r="G50" s="14"/>
      <c r="H50" s="14"/>
      <c r="I50" s="14"/>
      <c r="J50" s="18" t="s">
        <v>76</v>
      </c>
      <c r="K50" s="15">
        <v>1</v>
      </c>
      <c r="L50" s="19">
        <f>M19+M27+M39+M41+M43+M45</f>
        <v>0</v>
      </c>
      <c r="M50" s="19">
        <f>ROUND(K50*L50,2)</f>
        <v>0</v>
      </c>
    </row>
    <row r="51" spans="1:13" ht="1.05" customHeight="1" x14ac:dyDescent="0.3">
      <c r="A51" s="20"/>
      <c r="B51" s="20"/>
      <c r="C51" s="20"/>
      <c r="D51" s="37"/>
      <c r="E51" s="20"/>
      <c r="F51" s="20"/>
      <c r="G51" s="20"/>
      <c r="H51" s="20"/>
      <c r="I51" s="20"/>
      <c r="J51" s="20"/>
      <c r="K51" s="20"/>
      <c r="L51" s="20"/>
      <c r="M51" s="20"/>
    </row>
    <row r="52" spans="1:13" x14ac:dyDescent="0.3">
      <c r="A52" s="9" t="s">
        <v>77</v>
      </c>
      <c r="B52" s="9" t="s">
        <v>16</v>
      </c>
      <c r="C52" s="9" t="s">
        <v>17</v>
      </c>
      <c r="D52" s="35" t="s">
        <v>78</v>
      </c>
      <c r="E52" s="10"/>
      <c r="F52" s="10"/>
      <c r="G52" s="10"/>
      <c r="H52" s="10"/>
      <c r="I52" s="10"/>
      <c r="J52" s="10"/>
      <c r="K52" s="11">
        <f>K72</f>
        <v>1</v>
      </c>
      <c r="L52" s="11">
        <f>L72</f>
        <v>0</v>
      </c>
      <c r="M52" s="11">
        <f>M72</f>
        <v>0</v>
      </c>
    </row>
    <row r="53" spans="1:13" x14ac:dyDescent="0.3">
      <c r="A53" s="22" t="s">
        <v>79</v>
      </c>
      <c r="B53" s="22" t="s">
        <v>16</v>
      </c>
      <c r="C53" s="22" t="s">
        <v>17</v>
      </c>
      <c r="D53" s="38" t="s">
        <v>80</v>
      </c>
      <c r="E53" s="23"/>
      <c r="F53" s="23"/>
      <c r="G53" s="23"/>
      <c r="H53" s="23"/>
      <c r="I53" s="23"/>
      <c r="J53" s="23"/>
      <c r="K53" s="24">
        <f>K59</f>
        <v>1</v>
      </c>
      <c r="L53" s="24">
        <f>L59</f>
        <v>0</v>
      </c>
      <c r="M53" s="24">
        <f>M59</f>
        <v>0</v>
      </c>
    </row>
    <row r="54" spans="1:13" x14ac:dyDescent="0.3">
      <c r="A54" s="12" t="s">
        <v>81</v>
      </c>
      <c r="B54" s="13" t="s">
        <v>22</v>
      </c>
      <c r="C54" s="13" t="s">
        <v>82</v>
      </c>
      <c r="D54" s="17" t="s">
        <v>83</v>
      </c>
      <c r="E54" s="14"/>
      <c r="F54" s="14"/>
      <c r="G54" s="14"/>
      <c r="H54" s="14"/>
      <c r="I54" s="14"/>
      <c r="J54" s="14"/>
      <c r="K54" s="16">
        <f>K57</f>
        <v>27.05</v>
      </c>
      <c r="L54" s="16">
        <f>L57</f>
        <v>0</v>
      </c>
      <c r="M54" s="16">
        <f>M57</f>
        <v>0</v>
      </c>
    </row>
    <row r="55" spans="1:13" ht="163.19999999999999" x14ac:dyDescent="0.3">
      <c r="A55" s="14"/>
      <c r="B55" s="14"/>
      <c r="C55" s="14"/>
      <c r="D55" s="17" t="s">
        <v>84</v>
      </c>
      <c r="E55" s="14"/>
      <c r="F55" s="14"/>
      <c r="G55" s="14"/>
      <c r="H55" s="14"/>
      <c r="I55" s="14"/>
      <c r="J55" s="14"/>
      <c r="K55" s="14"/>
      <c r="L55" s="14"/>
      <c r="M55" s="14"/>
    </row>
    <row r="56" spans="1:13" x14ac:dyDescent="0.3">
      <c r="A56" s="14"/>
      <c r="B56" s="14"/>
      <c r="C56" s="13" t="s">
        <v>43</v>
      </c>
      <c r="D56" s="36"/>
      <c r="E56" s="13" t="s">
        <v>85</v>
      </c>
      <c r="F56" s="21"/>
      <c r="G56" s="15"/>
      <c r="H56" s="15"/>
      <c r="I56" s="15"/>
      <c r="J56" s="15">
        <v>27.05</v>
      </c>
      <c r="K56" s="14"/>
      <c r="L56" s="14"/>
      <c r="M56" s="14"/>
    </row>
    <row r="57" spans="1:13" x14ac:dyDescent="0.3">
      <c r="A57" s="14"/>
      <c r="B57" s="14"/>
      <c r="C57" s="14"/>
      <c r="D57" s="36"/>
      <c r="E57" s="14"/>
      <c r="F57" s="14"/>
      <c r="G57" s="14"/>
      <c r="H57" s="14"/>
      <c r="I57" s="14"/>
      <c r="J57" s="18" t="s">
        <v>86</v>
      </c>
      <c r="K57" s="19">
        <f>J56</f>
        <v>27.05</v>
      </c>
      <c r="L57" s="15">
        <v>0</v>
      </c>
      <c r="M57" s="19">
        <f>ROUND(K57*L57,2)</f>
        <v>0</v>
      </c>
    </row>
    <row r="58" spans="1:13" ht="1.05" customHeight="1" x14ac:dyDescent="0.3">
      <c r="A58" s="20"/>
      <c r="B58" s="20"/>
      <c r="C58" s="20"/>
      <c r="D58" s="37"/>
      <c r="E58" s="20"/>
      <c r="F58" s="20"/>
      <c r="G58" s="20"/>
      <c r="H58" s="20"/>
      <c r="I58" s="20"/>
      <c r="J58" s="20"/>
      <c r="K58" s="20"/>
      <c r="L58" s="20"/>
      <c r="M58" s="20"/>
    </row>
    <row r="59" spans="1:13" x14ac:dyDescent="0.3">
      <c r="A59" s="14"/>
      <c r="B59" s="14"/>
      <c r="C59" s="14"/>
      <c r="D59" s="36"/>
      <c r="E59" s="14"/>
      <c r="F59" s="14"/>
      <c r="G59" s="14"/>
      <c r="H59" s="14"/>
      <c r="I59" s="14"/>
      <c r="J59" s="18" t="s">
        <v>87</v>
      </c>
      <c r="K59" s="15">
        <v>1</v>
      </c>
      <c r="L59" s="19">
        <f>M54</f>
        <v>0</v>
      </c>
      <c r="M59" s="19">
        <f>ROUND(K59*L59,2)</f>
        <v>0</v>
      </c>
    </row>
    <row r="60" spans="1:13" ht="1.05" customHeight="1" x14ac:dyDescent="0.3">
      <c r="A60" s="20"/>
      <c r="B60" s="20"/>
      <c r="C60" s="20"/>
      <c r="D60" s="37"/>
      <c r="E60" s="20"/>
      <c r="F60" s="20"/>
      <c r="G60" s="20"/>
      <c r="H60" s="20"/>
      <c r="I60" s="20"/>
      <c r="J60" s="20"/>
      <c r="K60" s="20"/>
      <c r="L60" s="20"/>
      <c r="M60" s="20"/>
    </row>
    <row r="61" spans="1:13" x14ac:dyDescent="0.3">
      <c r="A61" s="22" t="s">
        <v>88</v>
      </c>
      <c r="B61" s="22" t="s">
        <v>16</v>
      </c>
      <c r="C61" s="22" t="s">
        <v>17</v>
      </c>
      <c r="D61" s="38" t="s">
        <v>89</v>
      </c>
      <c r="E61" s="23"/>
      <c r="F61" s="23"/>
      <c r="G61" s="23"/>
      <c r="H61" s="23"/>
      <c r="I61" s="23"/>
      <c r="J61" s="23"/>
      <c r="K61" s="24">
        <f>K70</f>
        <v>1</v>
      </c>
      <c r="L61" s="24">
        <f>L70</f>
        <v>0</v>
      </c>
      <c r="M61" s="24">
        <f>M70</f>
        <v>0</v>
      </c>
    </row>
    <row r="62" spans="1:13" x14ac:dyDescent="0.3">
      <c r="A62" s="12" t="s">
        <v>90</v>
      </c>
      <c r="B62" s="13" t="s">
        <v>22</v>
      </c>
      <c r="C62" s="13" t="s">
        <v>82</v>
      </c>
      <c r="D62" s="17" t="s">
        <v>91</v>
      </c>
      <c r="E62" s="14"/>
      <c r="F62" s="14"/>
      <c r="G62" s="14"/>
      <c r="H62" s="14"/>
      <c r="I62" s="14"/>
      <c r="J62" s="14"/>
      <c r="K62" s="16">
        <f>K68</f>
        <v>6.72</v>
      </c>
      <c r="L62" s="16">
        <f>L68</f>
        <v>0</v>
      </c>
      <c r="M62" s="16">
        <f>M68</f>
        <v>0</v>
      </c>
    </row>
    <row r="63" spans="1:13" ht="81.599999999999994" x14ac:dyDescent="0.3">
      <c r="A63" s="14"/>
      <c r="B63" s="14"/>
      <c r="C63" s="14"/>
      <c r="D63" s="17" t="s">
        <v>92</v>
      </c>
      <c r="E63" s="14"/>
      <c r="F63" s="14"/>
      <c r="G63" s="14"/>
      <c r="H63" s="14"/>
      <c r="I63" s="14"/>
      <c r="J63" s="14"/>
      <c r="K63" s="14"/>
      <c r="L63" s="14"/>
      <c r="M63" s="14"/>
    </row>
    <row r="64" spans="1:13" x14ac:dyDescent="0.3">
      <c r="A64" s="14"/>
      <c r="B64" s="14"/>
      <c r="C64" s="13" t="s">
        <v>43</v>
      </c>
      <c r="D64" s="36"/>
      <c r="E64" s="13" t="s">
        <v>93</v>
      </c>
      <c r="F64" s="21"/>
      <c r="G64" s="15"/>
      <c r="H64" s="15"/>
      <c r="I64" s="15"/>
      <c r="J64" s="16">
        <f>OR(F64&lt;&gt;0,G64&lt;&gt;0,H64&lt;&gt;0,I64&lt;&gt;0)*(F64 + (F64 = 0))*(G64 + (G64 = 0))*(H64 + (H64 = 0))*(I64 + (I64 = 0))</f>
        <v>0</v>
      </c>
      <c r="K64" s="14"/>
      <c r="L64" s="14"/>
      <c r="M64" s="14"/>
    </row>
    <row r="65" spans="1:13" x14ac:dyDescent="0.3">
      <c r="A65" s="14"/>
      <c r="B65" s="14"/>
      <c r="C65" s="13" t="s">
        <v>43</v>
      </c>
      <c r="D65" s="36"/>
      <c r="E65" s="13" t="s">
        <v>94</v>
      </c>
      <c r="F65" s="21">
        <v>1</v>
      </c>
      <c r="G65" s="15">
        <v>1.6</v>
      </c>
      <c r="H65" s="15">
        <v>1.6</v>
      </c>
      <c r="I65" s="15">
        <v>0.2</v>
      </c>
      <c r="J65" s="16">
        <f>OR(F65&lt;&gt;0,G65&lt;&gt;0,H65&lt;&gt;0,I65&lt;&gt;0)*(F65 + (F65 = 0))*(G65 + (G65 = 0))*(H65 + (H65 = 0))*(I65 + (I65 = 0))</f>
        <v>0.51</v>
      </c>
      <c r="K65" s="14"/>
      <c r="L65" s="14"/>
      <c r="M65" s="14"/>
    </row>
    <row r="66" spans="1:13" x14ac:dyDescent="0.3">
      <c r="A66" s="14"/>
      <c r="B66" s="14"/>
      <c r="C66" s="13" t="s">
        <v>43</v>
      </c>
      <c r="D66" s="36"/>
      <c r="E66" s="13" t="s">
        <v>95</v>
      </c>
      <c r="F66" s="21">
        <v>2</v>
      </c>
      <c r="G66" s="15">
        <v>2</v>
      </c>
      <c r="H66" s="15">
        <v>0</v>
      </c>
      <c r="I66" s="15">
        <v>0.2</v>
      </c>
      <c r="J66" s="16">
        <f>OR(F66&lt;&gt;0,G66&lt;&gt;0,H66&lt;&gt;0,I66&lt;&gt;0)*(F66 + (F66 = 0))*(G66 + (G66 = 0))*(H66 + (H66 = 0))*(I66 + (I66 = 0))</f>
        <v>0.8</v>
      </c>
      <c r="K66" s="14"/>
      <c r="L66" s="14"/>
      <c r="M66" s="14"/>
    </row>
    <row r="67" spans="1:13" x14ac:dyDescent="0.3">
      <c r="A67" s="14"/>
      <c r="B67" s="14"/>
      <c r="C67" s="13" t="s">
        <v>43</v>
      </c>
      <c r="D67" s="36"/>
      <c r="E67" s="13" t="s">
        <v>96</v>
      </c>
      <c r="F67" s="21"/>
      <c r="G67" s="15"/>
      <c r="H67" s="15"/>
      <c r="I67" s="15"/>
      <c r="J67" s="15">
        <v>5.41</v>
      </c>
      <c r="K67" s="14"/>
      <c r="L67" s="14"/>
      <c r="M67" s="14"/>
    </row>
    <row r="68" spans="1:13" x14ac:dyDescent="0.3">
      <c r="A68" s="14"/>
      <c r="B68" s="14"/>
      <c r="C68" s="14"/>
      <c r="D68" s="36"/>
      <c r="E68" s="14"/>
      <c r="F68" s="14"/>
      <c r="G68" s="14"/>
      <c r="H68" s="14"/>
      <c r="I68" s="14"/>
      <c r="J68" s="18" t="s">
        <v>97</v>
      </c>
      <c r="K68" s="19">
        <f>SUM(J64:J67)</f>
        <v>6.72</v>
      </c>
      <c r="L68" s="15">
        <v>0</v>
      </c>
      <c r="M68" s="19">
        <f>ROUND(K68*L68,2)</f>
        <v>0</v>
      </c>
    </row>
    <row r="69" spans="1:13" ht="1.05" customHeight="1" x14ac:dyDescent="0.3">
      <c r="A69" s="20"/>
      <c r="B69" s="20"/>
      <c r="C69" s="20"/>
      <c r="D69" s="37"/>
      <c r="E69" s="20"/>
      <c r="F69" s="20"/>
      <c r="G69" s="20"/>
      <c r="H69" s="20"/>
      <c r="I69" s="20"/>
      <c r="J69" s="20"/>
      <c r="K69" s="20"/>
      <c r="L69" s="20"/>
      <c r="M69" s="20"/>
    </row>
    <row r="70" spans="1:13" x14ac:dyDescent="0.3">
      <c r="A70" s="14"/>
      <c r="B70" s="14"/>
      <c r="C70" s="14"/>
      <c r="D70" s="36"/>
      <c r="E70" s="14"/>
      <c r="F70" s="14"/>
      <c r="G70" s="14"/>
      <c r="H70" s="14"/>
      <c r="I70" s="14"/>
      <c r="J70" s="18" t="s">
        <v>98</v>
      </c>
      <c r="K70" s="15">
        <v>1</v>
      </c>
      <c r="L70" s="19">
        <f>M62</f>
        <v>0</v>
      </c>
      <c r="M70" s="19">
        <f>ROUND(K70*L70,2)</f>
        <v>0</v>
      </c>
    </row>
    <row r="71" spans="1:13" ht="1.05" customHeight="1" x14ac:dyDescent="0.3">
      <c r="A71" s="20"/>
      <c r="B71" s="20"/>
      <c r="C71" s="20"/>
      <c r="D71" s="37"/>
      <c r="E71" s="20"/>
      <c r="F71" s="20"/>
      <c r="G71" s="20"/>
      <c r="H71" s="20"/>
      <c r="I71" s="20"/>
      <c r="J71" s="20"/>
      <c r="K71" s="20"/>
      <c r="L71" s="20"/>
      <c r="M71" s="20"/>
    </row>
    <row r="72" spans="1:13" x14ac:dyDescent="0.3">
      <c r="A72" s="14"/>
      <c r="B72" s="14"/>
      <c r="C72" s="14"/>
      <c r="D72" s="36"/>
      <c r="E72" s="14"/>
      <c r="F72" s="14"/>
      <c r="G72" s="14"/>
      <c r="H72" s="14"/>
      <c r="I72" s="14"/>
      <c r="J72" s="18" t="s">
        <v>99</v>
      </c>
      <c r="K72" s="15">
        <v>1</v>
      </c>
      <c r="L72" s="19">
        <f>M53+M61</f>
        <v>0</v>
      </c>
      <c r="M72" s="19">
        <f>ROUND(K72*L72,2)</f>
        <v>0</v>
      </c>
    </row>
    <row r="73" spans="1:13" ht="1.05" customHeight="1" x14ac:dyDescent="0.3">
      <c r="A73" s="20"/>
      <c r="B73" s="20"/>
      <c r="C73" s="20"/>
      <c r="D73" s="37"/>
      <c r="E73" s="20"/>
      <c r="F73" s="20"/>
      <c r="G73" s="20"/>
      <c r="H73" s="20"/>
      <c r="I73" s="20"/>
      <c r="J73" s="20"/>
      <c r="K73" s="20"/>
      <c r="L73" s="20"/>
      <c r="M73" s="20"/>
    </row>
    <row r="74" spans="1:13" x14ac:dyDescent="0.3">
      <c r="A74" s="9" t="s">
        <v>100</v>
      </c>
      <c r="B74" s="9" t="s">
        <v>16</v>
      </c>
      <c r="C74" s="9" t="s">
        <v>17</v>
      </c>
      <c r="D74" s="35" t="s">
        <v>101</v>
      </c>
      <c r="E74" s="10"/>
      <c r="F74" s="10"/>
      <c r="G74" s="10"/>
      <c r="H74" s="10"/>
      <c r="I74" s="10"/>
      <c r="J74" s="10"/>
      <c r="K74" s="11">
        <f>K98</f>
        <v>1</v>
      </c>
      <c r="L74" s="11">
        <f>L98</f>
        <v>0</v>
      </c>
      <c r="M74" s="11">
        <f>M98</f>
        <v>0</v>
      </c>
    </row>
    <row r="75" spans="1:13" x14ac:dyDescent="0.3">
      <c r="A75" s="22" t="s">
        <v>102</v>
      </c>
      <c r="B75" s="22" t="s">
        <v>16</v>
      </c>
      <c r="C75" s="22" t="s">
        <v>17</v>
      </c>
      <c r="D75" s="38" t="s">
        <v>103</v>
      </c>
      <c r="E75" s="23"/>
      <c r="F75" s="23"/>
      <c r="G75" s="23"/>
      <c r="H75" s="23"/>
      <c r="I75" s="23"/>
      <c r="J75" s="23"/>
      <c r="K75" s="24">
        <f>K83</f>
        <v>1</v>
      </c>
      <c r="L75" s="24">
        <f>L83</f>
        <v>0</v>
      </c>
      <c r="M75" s="24">
        <f>M83</f>
        <v>0</v>
      </c>
    </row>
    <row r="76" spans="1:13" x14ac:dyDescent="0.3">
      <c r="A76" s="12" t="s">
        <v>104</v>
      </c>
      <c r="B76" s="13" t="s">
        <v>22</v>
      </c>
      <c r="C76" s="13" t="s">
        <v>82</v>
      </c>
      <c r="D76" s="17" t="s">
        <v>105</v>
      </c>
      <c r="E76" s="14"/>
      <c r="F76" s="14"/>
      <c r="G76" s="14"/>
      <c r="H76" s="14"/>
      <c r="I76" s="14"/>
      <c r="J76" s="14"/>
      <c r="K76" s="16">
        <f>K79</f>
        <v>0</v>
      </c>
      <c r="L76" s="16">
        <f>L79</f>
        <v>0</v>
      </c>
      <c r="M76" s="16">
        <f>M79</f>
        <v>0</v>
      </c>
    </row>
    <row r="77" spans="1:13" ht="91.8" x14ac:dyDescent="0.3">
      <c r="A77" s="14"/>
      <c r="B77" s="14"/>
      <c r="C77" s="14"/>
      <c r="D77" s="17" t="s">
        <v>106</v>
      </c>
      <c r="E77" s="14"/>
      <c r="F77" s="14"/>
      <c r="G77" s="14"/>
      <c r="H77" s="14"/>
      <c r="I77" s="14"/>
      <c r="J77" s="14"/>
      <c r="K77" s="14"/>
      <c r="L77" s="14"/>
      <c r="M77" s="14"/>
    </row>
    <row r="78" spans="1:13" x14ac:dyDescent="0.3">
      <c r="A78" s="14"/>
      <c r="B78" s="14"/>
      <c r="C78" s="13" t="s">
        <v>107</v>
      </c>
      <c r="D78" s="36"/>
      <c r="E78" s="13" t="s">
        <v>108</v>
      </c>
      <c r="F78" s="21"/>
      <c r="G78" s="15"/>
      <c r="H78" s="15"/>
      <c r="I78" s="15"/>
      <c r="J78" s="16">
        <f>OR(F78&lt;&gt;0,G78&lt;&gt;0,H78&lt;&gt;0,I78&lt;&gt;0)*(F78 + (F78 = 0))*(G78 + (G78 = 0))*(H78 + (H78 = 0))*(I78 + (I78 = 0))</f>
        <v>0</v>
      </c>
      <c r="K78" s="14"/>
      <c r="L78" s="14"/>
      <c r="M78" s="14"/>
    </row>
    <row r="79" spans="1:13" x14ac:dyDescent="0.3">
      <c r="A79" s="14"/>
      <c r="B79" s="14"/>
      <c r="C79" s="14"/>
      <c r="D79" s="36"/>
      <c r="E79" s="14"/>
      <c r="F79" s="14"/>
      <c r="G79" s="14"/>
      <c r="H79" s="14"/>
      <c r="I79" s="14"/>
      <c r="J79" s="18" t="s">
        <v>109</v>
      </c>
      <c r="K79" s="19">
        <f>J78</f>
        <v>0</v>
      </c>
      <c r="L79" s="15">
        <v>0</v>
      </c>
      <c r="M79" s="19">
        <f>ROUND(K79*L79,2)</f>
        <v>0</v>
      </c>
    </row>
    <row r="80" spans="1:13" ht="1.05" customHeight="1" x14ac:dyDescent="0.3">
      <c r="A80" s="20"/>
      <c r="B80" s="20"/>
      <c r="C80" s="20"/>
      <c r="D80" s="37"/>
      <c r="E80" s="20"/>
      <c r="F80" s="20"/>
      <c r="G80" s="20"/>
      <c r="H80" s="20"/>
      <c r="I80" s="20"/>
      <c r="J80" s="20"/>
      <c r="K80" s="20"/>
      <c r="L80" s="20"/>
      <c r="M80" s="20"/>
    </row>
    <row r="81" spans="1:13" x14ac:dyDescent="0.3">
      <c r="A81" s="12" t="s">
        <v>110</v>
      </c>
      <c r="B81" s="13" t="s">
        <v>22</v>
      </c>
      <c r="C81" s="13" t="s">
        <v>27</v>
      </c>
      <c r="D81" s="17" t="s">
        <v>111</v>
      </c>
      <c r="E81" s="14"/>
      <c r="F81" s="14"/>
      <c r="G81" s="14"/>
      <c r="H81" s="14"/>
      <c r="I81" s="14"/>
      <c r="J81" s="14"/>
      <c r="K81" s="15">
        <v>0</v>
      </c>
      <c r="L81" s="15">
        <v>0</v>
      </c>
      <c r="M81" s="16">
        <f>ROUND(K81*L81,2)</f>
        <v>0</v>
      </c>
    </row>
    <row r="82" spans="1:13" ht="122.4" x14ac:dyDescent="0.3">
      <c r="A82" s="14"/>
      <c r="B82" s="14"/>
      <c r="C82" s="14"/>
      <c r="D82" s="17" t="s">
        <v>112</v>
      </c>
      <c r="E82" s="14"/>
      <c r="F82" s="14"/>
      <c r="G82" s="14"/>
      <c r="H82" s="14"/>
      <c r="I82" s="14"/>
      <c r="J82" s="14"/>
      <c r="K82" s="14"/>
      <c r="L82" s="14"/>
      <c r="M82" s="14"/>
    </row>
    <row r="83" spans="1:13" x14ac:dyDescent="0.3">
      <c r="A83" s="14"/>
      <c r="B83" s="14"/>
      <c r="C83" s="14"/>
      <c r="D83" s="36"/>
      <c r="E83" s="14"/>
      <c r="F83" s="14"/>
      <c r="G83" s="14"/>
      <c r="H83" s="14"/>
      <c r="I83" s="14"/>
      <c r="J83" s="18" t="s">
        <v>113</v>
      </c>
      <c r="K83" s="15">
        <v>1</v>
      </c>
      <c r="L83" s="19">
        <f>M76+M81</f>
        <v>0</v>
      </c>
      <c r="M83" s="19">
        <f>ROUND(K83*L83,2)</f>
        <v>0</v>
      </c>
    </row>
    <row r="84" spans="1:13" ht="1.05" customHeight="1" x14ac:dyDescent="0.3">
      <c r="A84" s="20"/>
      <c r="B84" s="20"/>
      <c r="C84" s="20"/>
      <c r="D84" s="37"/>
      <c r="E84" s="20"/>
      <c r="F84" s="20"/>
      <c r="G84" s="20"/>
      <c r="H84" s="20"/>
      <c r="I84" s="20"/>
      <c r="J84" s="20"/>
      <c r="K84" s="20"/>
      <c r="L84" s="20"/>
      <c r="M84" s="20"/>
    </row>
    <row r="85" spans="1:13" x14ac:dyDescent="0.3">
      <c r="A85" s="22" t="s">
        <v>114</v>
      </c>
      <c r="B85" s="22" t="s">
        <v>16</v>
      </c>
      <c r="C85" s="22" t="s">
        <v>17</v>
      </c>
      <c r="D85" s="38" t="s">
        <v>115</v>
      </c>
      <c r="E85" s="23"/>
      <c r="F85" s="23"/>
      <c r="G85" s="23"/>
      <c r="H85" s="23"/>
      <c r="I85" s="23"/>
      <c r="J85" s="23"/>
      <c r="K85" s="24">
        <f>K96</f>
        <v>1</v>
      </c>
      <c r="L85" s="24">
        <f>L96</f>
        <v>0</v>
      </c>
      <c r="M85" s="24">
        <f>M96</f>
        <v>0</v>
      </c>
    </row>
    <row r="86" spans="1:13" x14ac:dyDescent="0.3">
      <c r="A86" s="12" t="s">
        <v>116</v>
      </c>
      <c r="B86" s="13" t="s">
        <v>22</v>
      </c>
      <c r="C86" s="13" t="s">
        <v>82</v>
      </c>
      <c r="D86" s="17" t="s">
        <v>117</v>
      </c>
      <c r="E86" s="14"/>
      <c r="F86" s="14"/>
      <c r="G86" s="14"/>
      <c r="H86" s="14"/>
      <c r="I86" s="14"/>
      <c r="J86" s="14"/>
      <c r="K86" s="16">
        <f>K89</f>
        <v>0</v>
      </c>
      <c r="L86" s="16">
        <f>L89</f>
        <v>0</v>
      </c>
      <c r="M86" s="16">
        <f>M89</f>
        <v>0</v>
      </c>
    </row>
    <row r="87" spans="1:13" ht="81.599999999999994" x14ac:dyDescent="0.3">
      <c r="A87" s="14"/>
      <c r="B87" s="14"/>
      <c r="C87" s="14"/>
      <c r="D87" s="17" t="s">
        <v>118</v>
      </c>
      <c r="E87" s="14"/>
      <c r="F87" s="14"/>
      <c r="G87" s="14"/>
      <c r="H87" s="14"/>
      <c r="I87" s="14"/>
      <c r="J87" s="14"/>
      <c r="K87" s="14"/>
      <c r="L87" s="14"/>
      <c r="M87" s="14"/>
    </row>
    <row r="88" spans="1:13" x14ac:dyDescent="0.3">
      <c r="A88" s="14"/>
      <c r="B88" s="14"/>
      <c r="C88" s="13" t="s">
        <v>107</v>
      </c>
      <c r="D88" s="36"/>
      <c r="E88" s="13" t="s">
        <v>119</v>
      </c>
      <c r="F88" s="21"/>
      <c r="G88" s="15"/>
      <c r="H88" s="15"/>
      <c r="I88" s="15"/>
      <c r="J88" s="16">
        <f>OR(F88&lt;&gt;0,G88&lt;&gt;0,H88&lt;&gt;0,I88&lt;&gt;0)*(F88 + (F88 = 0))*(G88 + (G88 = 0))*(H88 + (H88 = 0))*(I88 + (I88 = 0))</f>
        <v>0</v>
      </c>
      <c r="K88" s="14"/>
      <c r="L88" s="14"/>
      <c r="M88" s="14"/>
    </row>
    <row r="89" spans="1:13" x14ac:dyDescent="0.3">
      <c r="A89" s="14"/>
      <c r="B89" s="14"/>
      <c r="C89" s="14"/>
      <c r="D89" s="36"/>
      <c r="E89" s="14"/>
      <c r="F89" s="14"/>
      <c r="G89" s="14"/>
      <c r="H89" s="14"/>
      <c r="I89" s="14"/>
      <c r="J89" s="18" t="s">
        <v>120</v>
      </c>
      <c r="K89" s="19">
        <f>J88</f>
        <v>0</v>
      </c>
      <c r="L89" s="15">
        <v>0</v>
      </c>
      <c r="M89" s="19">
        <f>ROUND(K89*L89,2)</f>
        <v>0</v>
      </c>
    </row>
    <row r="90" spans="1:13" ht="1.05" customHeight="1" x14ac:dyDescent="0.3">
      <c r="A90" s="20"/>
      <c r="B90" s="20"/>
      <c r="C90" s="20"/>
      <c r="D90" s="37"/>
      <c r="E90" s="20"/>
      <c r="F90" s="20"/>
      <c r="G90" s="20"/>
      <c r="H90" s="20"/>
      <c r="I90" s="20"/>
      <c r="J90" s="20"/>
      <c r="K90" s="20"/>
      <c r="L90" s="20"/>
      <c r="M90" s="20"/>
    </row>
    <row r="91" spans="1:13" x14ac:dyDescent="0.3">
      <c r="A91" s="12" t="s">
        <v>121</v>
      </c>
      <c r="B91" s="13" t="s">
        <v>22</v>
      </c>
      <c r="C91" s="13" t="s">
        <v>27</v>
      </c>
      <c r="D91" s="17" t="s">
        <v>122</v>
      </c>
      <c r="E91" s="14"/>
      <c r="F91" s="14"/>
      <c r="G91" s="14"/>
      <c r="H91" s="14"/>
      <c r="I91" s="14"/>
      <c r="J91" s="14"/>
      <c r="K91" s="16">
        <f>K94</f>
        <v>0</v>
      </c>
      <c r="L91" s="16">
        <f>L94</f>
        <v>0</v>
      </c>
      <c r="M91" s="16">
        <f>M94</f>
        <v>0</v>
      </c>
    </row>
    <row r="92" spans="1:13" ht="102" x14ac:dyDescent="0.3">
      <c r="A92" s="14"/>
      <c r="B92" s="14"/>
      <c r="C92" s="14"/>
      <c r="D92" s="17" t="s">
        <v>123</v>
      </c>
      <c r="E92" s="14"/>
      <c r="F92" s="14"/>
      <c r="G92" s="14"/>
      <c r="H92" s="14"/>
      <c r="I92" s="14"/>
      <c r="J92" s="14"/>
      <c r="K92" s="14"/>
      <c r="L92" s="14"/>
      <c r="M92" s="14"/>
    </row>
    <row r="93" spans="1:13" x14ac:dyDescent="0.3">
      <c r="A93" s="14"/>
      <c r="B93" s="14"/>
      <c r="C93" s="13" t="s">
        <v>107</v>
      </c>
      <c r="D93" s="36"/>
      <c r="E93" s="13" t="s">
        <v>124</v>
      </c>
      <c r="F93" s="21"/>
      <c r="G93" s="15"/>
      <c r="H93" s="15"/>
      <c r="I93" s="15"/>
      <c r="J93" s="16">
        <f>OR(F93&lt;&gt;0,G93&lt;&gt;0,H93&lt;&gt;0,I93&lt;&gt;0)*(F93 + (F93 = 0))*(G93 + (G93 = 0))*(H93 + (H93 = 0))*(I93 + (I93 = 0))</f>
        <v>0</v>
      </c>
      <c r="K93" s="14"/>
      <c r="L93" s="14"/>
      <c r="M93" s="14"/>
    </row>
    <row r="94" spans="1:13" x14ac:dyDescent="0.3">
      <c r="A94" s="14"/>
      <c r="B94" s="14"/>
      <c r="C94" s="14"/>
      <c r="D94" s="36"/>
      <c r="E94" s="14"/>
      <c r="F94" s="14"/>
      <c r="G94" s="14"/>
      <c r="H94" s="14"/>
      <c r="I94" s="14"/>
      <c r="J94" s="18" t="s">
        <v>125</v>
      </c>
      <c r="K94" s="19">
        <f>J93</f>
        <v>0</v>
      </c>
      <c r="L94" s="15">
        <v>0</v>
      </c>
      <c r="M94" s="19">
        <f>ROUND(K94*L94,2)</f>
        <v>0</v>
      </c>
    </row>
    <row r="95" spans="1:13" ht="1.05" customHeight="1" x14ac:dyDescent="0.3">
      <c r="A95" s="20"/>
      <c r="B95" s="20"/>
      <c r="C95" s="20"/>
      <c r="D95" s="37"/>
      <c r="E95" s="20"/>
      <c r="F95" s="20"/>
      <c r="G95" s="20"/>
      <c r="H95" s="20"/>
      <c r="I95" s="20"/>
      <c r="J95" s="20"/>
      <c r="K95" s="20"/>
      <c r="L95" s="20"/>
      <c r="M95" s="20"/>
    </row>
    <row r="96" spans="1:13" x14ac:dyDescent="0.3">
      <c r="A96" s="14"/>
      <c r="B96" s="14"/>
      <c r="C96" s="14"/>
      <c r="D96" s="36"/>
      <c r="E96" s="14"/>
      <c r="F96" s="14"/>
      <c r="G96" s="14"/>
      <c r="H96" s="14"/>
      <c r="I96" s="14"/>
      <c r="J96" s="18" t="s">
        <v>126</v>
      </c>
      <c r="K96" s="15">
        <v>1</v>
      </c>
      <c r="L96" s="19">
        <f>M86+M91</f>
        <v>0</v>
      </c>
      <c r="M96" s="19">
        <f>ROUND(K96*L96,2)</f>
        <v>0</v>
      </c>
    </row>
    <row r="97" spans="1:13" ht="1.05" customHeight="1" x14ac:dyDescent="0.3">
      <c r="A97" s="20"/>
      <c r="B97" s="20"/>
      <c r="C97" s="20"/>
      <c r="D97" s="37"/>
      <c r="E97" s="20"/>
      <c r="F97" s="20"/>
      <c r="G97" s="20"/>
      <c r="H97" s="20"/>
      <c r="I97" s="20"/>
      <c r="J97" s="20"/>
      <c r="K97" s="20"/>
      <c r="L97" s="20"/>
      <c r="M97" s="20"/>
    </row>
    <row r="98" spans="1:13" x14ac:dyDescent="0.3">
      <c r="A98" s="14"/>
      <c r="B98" s="14"/>
      <c r="C98" s="14"/>
      <c r="D98" s="36"/>
      <c r="E98" s="14"/>
      <c r="F98" s="14"/>
      <c r="G98" s="14"/>
      <c r="H98" s="14"/>
      <c r="I98" s="14"/>
      <c r="J98" s="18" t="s">
        <v>127</v>
      </c>
      <c r="K98" s="15">
        <v>1</v>
      </c>
      <c r="L98" s="19">
        <f>M75+M85</f>
        <v>0</v>
      </c>
      <c r="M98" s="19">
        <f>ROUND(K98*L98,2)</f>
        <v>0</v>
      </c>
    </row>
    <row r="99" spans="1:13" ht="1.05" customHeight="1" x14ac:dyDescent="0.3">
      <c r="A99" s="20"/>
      <c r="B99" s="20"/>
      <c r="C99" s="20"/>
      <c r="D99" s="37"/>
      <c r="E99" s="20"/>
      <c r="F99" s="20"/>
      <c r="G99" s="20"/>
      <c r="H99" s="20"/>
      <c r="I99" s="20"/>
      <c r="J99" s="20"/>
      <c r="K99" s="20"/>
      <c r="L99" s="20"/>
      <c r="M99" s="20"/>
    </row>
    <row r="100" spans="1:13" x14ac:dyDescent="0.3">
      <c r="A100" s="9" t="s">
        <v>128</v>
      </c>
      <c r="B100" s="9" t="s">
        <v>16</v>
      </c>
      <c r="C100" s="9" t="s">
        <v>17</v>
      </c>
      <c r="D100" s="35" t="s">
        <v>129</v>
      </c>
      <c r="E100" s="10"/>
      <c r="F100" s="10"/>
      <c r="G100" s="10"/>
      <c r="H100" s="10"/>
      <c r="I100" s="10"/>
      <c r="J100" s="10"/>
      <c r="K100" s="11">
        <f>K157</f>
        <v>1</v>
      </c>
      <c r="L100" s="11">
        <f>L157</f>
        <v>0</v>
      </c>
      <c r="M100" s="11">
        <f>M157</f>
        <v>0</v>
      </c>
    </row>
    <row r="101" spans="1:13" x14ac:dyDescent="0.3">
      <c r="A101" s="12" t="s">
        <v>130</v>
      </c>
      <c r="B101" s="13" t="s">
        <v>22</v>
      </c>
      <c r="C101" s="13" t="s">
        <v>131</v>
      </c>
      <c r="D101" s="17" t="s">
        <v>132</v>
      </c>
      <c r="E101" s="14"/>
      <c r="F101" s="14"/>
      <c r="G101" s="14"/>
      <c r="H101" s="14"/>
      <c r="I101" s="14"/>
      <c r="J101" s="14"/>
      <c r="K101" s="16">
        <f>K108</f>
        <v>317.2</v>
      </c>
      <c r="L101" s="16">
        <f>L108</f>
        <v>0</v>
      </c>
      <c r="M101" s="16">
        <f>M108</f>
        <v>0</v>
      </c>
    </row>
    <row r="102" spans="1:13" ht="91.8" x14ac:dyDescent="0.3">
      <c r="A102" s="14"/>
      <c r="B102" s="14"/>
      <c r="C102" s="14"/>
      <c r="D102" s="17" t="s">
        <v>133</v>
      </c>
      <c r="E102" s="14"/>
      <c r="F102" s="14"/>
      <c r="G102" s="14"/>
      <c r="H102" s="14"/>
      <c r="I102" s="14"/>
      <c r="J102" s="14"/>
      <c r="K102" s="14"/>
      <c r="L102" s="14"/>
      <c r="M102" s="14"/>
    </row>
    <row r="103" spans="1:13" x14ac:dyDescent="0.3">
      <c r="A103" s="14"/>
      <c r="B103" s="14"/>
      <c r="C103" s="13" t="s">
        <v>107</v>
      </c>
      <c r="D103" s="36"/>
      <c r="E103" s="13" t="s">
        <v>134</v>
      </c>
      <c r="F103" s="21">
        <v>250</v>
      </c>
      <c r="G103" s="15">
        <v>0</v>
      </c>
      <c r="H103" s="15">
        <v>0</v>
      </c>
      <c r="I103" s="15">
        <v>0</v>
      </c>
      <c r="J103" s="16">
        <f>OR(F103&lt;&gt;0,G103&lt;&gt;0,H103&lt;&gt;0,I103&lt;&gt;0)*(F103 + (F103 = 0))*(G103 + (G103 = 0))*(H103 + (H103 = 0))*(I103 + (I103 = 0))</f>
        <v>250</v>
      </c>
      <c r="K103" s="14"/>
      <c r="L103" s="14"/>
      <c r="M103" s="14"/>
    </row>
    <row r="104" spans="1:13" x14ac:dyDescent="0.3">
      <c r="A104" s="14"/>
      <c r="B104" s="14"/>
      <c r="C104" s="13" t="s">
        <v>43</v>
      </c>
      <c r="D104" s="36"/>
      <c r="E104" s="13" t="s">
        <v>135</v>
      </c>
      <c r="F104" s="21"/>
      <c r="G104" s="15"/>
      <c r="H104" s="15"/>
      <c r="I104" s="15"/>
      <c r="J104" s="16">
        <f>OR(F104&lt;&gt;0,G104&lt;&gt;0,H104&lt;&gt;0,I104&lt;&gt;0)*(F104 + (F104 = 0))*(G104 + (G104 = 0))*(H104 + (H104 = 0))*(I104 + (I104 = 0))</f>
        <v>0</v>
      </c>
      <c r="K104" s="14"/>
      <c r="L104" s="14"/>
      <c r="M104" s="14"/>
    </row>
    <row r="105" spans="1:13" x14ac:dyDescent="0.3">
      <c r="A105" s="14"/>
      <c r="B105" s="14"/>
      <c r="C105" s="13" t="s">
        <v>43</v>
      </c>
      <c r="D105" s="36"/>
      <c r="E105" s="13" t="s">
        <v>136</v>
      </c>
      <c r="F105" s="21">
        <v>1</v>
      </c>
      <c r="G105" s="15">
        <v>4</v>
      </c>
      <c r="H105" s="15">
        <v>16.8</v>
      </c>
      <c r="I105" s="15">
        <v>0</v>
      </c>
      <c r="J105" s="16">
        <f>OR(F105&lt;&gt;0,G105&lt;&gt;0,H105&lt;&gt;0,I105&lt;&gt;0)*(F105 + (F105 = 0))*(G105 + (G105 = 0))*(H105 + (H105 = 0))*(I105 + (I105 = 0))</f>
        <v>67.2</v>
      </c>
      <c r="K105" s="14"/>
      <c r="L105" s="14"/>
      <c r="M105" s="14"/>
    </row>
    <row r="106" spans="1:13" x14ac:dyDescent="0.3">
      <c r="A106" s="14"/>
      <c r="B106" s="14"/>
      <c r="C106" s="13" t="s">
        <v>43</v>
      </c>
      <c r="D106" s="36"/>
      <c r="E106" s="13" t="s">
        <v>17</v>
      </c>
      <c r="F106" s="21"/>
      <c r="G106" s="15"/>
      <c r="H106" s="15"/>
      <c r="I106" s="15"/>
      <c r="J106" s="16">
        <f>OR(F106&lt;&gt;0,G106&lt;&gt;0,H106&lt;&gt;0,I106&lt;&gt;0)*(F106 + (F106 = 0))*(G106 + (G106 = 0))*(H106 + (H106 = 0))*(I106 + (I106 = 0))</f>
        <v>0</v>
      </c>
      <c r="K106" s="14"/>
      <c r="L106" s="14"/>
      <c r="M106" s="14"/>
    </row>
    <row r="107" spans="1:13" x14ac:dyDescent="0.3">
      <c r="A107" s="14"/>
      <c r="B107" s="14"/>
      <c r="C107" s="13" t="s">
        <v>43</v>
      </c>
      <c r="D107" s="36"/>
      <c r="E107" s="13" t="s">
        <v>17</v>
      </c>
      <c r="F107" s="21"/>
      <c r="G107" s="15"/>
      <c r="H107" s="15"/>
      <c r="I107" s="15"/>
      <c r="J107" s="16">
        <f>OR(F107&lt;&gt;0,G107&lt;&gt;0,H107&lt;&gt;0,I107&lt;&gt;0)*(F107 + (F107 = 0))*(G107 + (G107 = 0))*(H107 + (H107 = 0))*(I107 + (I107 = 0))</f>
        <v>0</v>
      </c>
      <c r="K107" s="14"/>
      <c r="L107" s="14"/>
      <c r="M107" s="14"/>
    </row>
    <row r="108" spans="1:13" x14ac:dyDescent="0.3">
      <c r="A108" s="14"/>
      <c r="B108" s="14"/>
      <c r="C108" s="14"/>
      <c r="D108" s="36"/>
      <c r="E108" s="14"/>
      <c r="F108" s="14"/>
      <c r="G108" s="14"/>
      <c r="H108" s="14"/>
      <c r="I108" s="14"/>
      <c r="J108" s="18" t="s">
        <v>137</v>
      </c>
      <c r="K108" s="19">
        <f>SUM(J103:J107)</f>
        <v>317.2</v>
      </c>
      <c r="L108" s="15">
        <v>0</v>
      </c>
      <c r="M108" s="19">
        <f>ROUND(K108*L108,2)</f>
        <v>0</v>
      </c>
    </row>
    <row r="109" spans="1:13" ht="1.05" customHeight="1" x14ac:dyDescent="0.3">
      <c r="A109" s="20"/>
      <c r="B109" s="20"/>
      <c r="C109" s="20"/>
      <c r="D109" s="37"/>
      <c r="E109" s="20"/>
      <c r="F109" s="20"/>
      <c r="G109" s="20"/>
      <c r="H109" s="20"/>
      <c r="I109" s="20"/>
      <c r="J109" s="20"/>
      <c r="K109" s="20"/>
      <c r="L109" s="20"/>
      <c r="M109" s="20"/>
    </row>
    <row r="110" spans="1:13" x14ac:dyDescent="0.3">
      <c r="A110" s="12" t="s">
        <v>138</v>
      </c>
      <c r="B110" s="13" t="s">
        <v>22</v>
      </c>
      <c r="C110" s="13" t="s">
        <v>27</v>
      </c>
      <c r="D110" s="17" t="s">
        <v>139</v>
      </c>
      <c r="E110" s="14"/>
      <c r="F110" s="14"/>
      <c r="G110" s="14"/>
      <c r="H110" s="14"/>
      <c r="I110" s="14"/>
      <c r="J110" s="14"/>
      <c r="K110" s="16">
        <f>K113</f>
        <v>0</v>
      </c>
      <c r="L110" s="16">
        <f>L113</f>
        <v>0</v>
      </c>
      <c r="M110" s="16">
        <f>M113</f>
        <v>0</v>
      </c>
    </row>
    <row r="111" spans="1:13" ht="71.400000000000006" x14ac:dyDescent="0.3">
      <c r="A111" s="14"/>
      <c r="B111" s="14"/>
      <c r="C111" s="14"/>
      <c r="D111" s="17" t="s">
        <v>140</v>
      </c>
      <c r="E111" s="14"/>
      <c r="F111" s="14"/>
      <c r="G111" s="14"/>
      <c r="H111" s="14"/>
      <c r="I111" s="14"/>
      <c r="J111" s="14"/>
      <c r="K111" s="14"/>
      <c r="L111" s="14"/>
      <c r="M111" s="14"/>
    </row>
    <row r="112" spans="1:13" x14ac:dyDescent="0.3">
      <c r="A112" s="14"/>
      <c r="B112" s="14"/>
      <c r="C112" s="13" t="s">
        <v>107</v>
      </c>
      <c r="D112" s="36"/>
      <c r="E112" s="13" t="s">
        <v>141</v>
      </c>
      <c r="F112" s="21"/>
      <c r="G112" s="15"/>
      <c r="H112" s="15"/>
      <c r="I112" s="15"/>
      <c r="J112" s="16">
        <f>OR(F112&lt;&gt;0,G112&lt;&gt;0,H112&lt;&gt;0,I112&lt;&gt;0)*(F112 + (F112 = 0))*(G112 + (G112 = 0))*(H112 + (H112 = 0))*(I112 + (I112 = 0))</f>
        <v>0</v>
      </c>
      <c r="K112" s="14"/>
      <c r="L112" s="14"/>
      <c r="M112" s="14"/>
    </row>
    <row r="113" spans="1:13" x14ac:dyDescent="0.3">
      <c r="A113" s="14"/>
      <c r="B113" s="14"/>
      <c r="C113" s="14"/>
      <c r="D113" s="36"/>
      <c r="E113" s="14"/>
      <c r="F113" s="14"/>
      <c r="G113" s="14"/>
      <c r="H113" s="14"/>
      <c r="I113" s="14"/>
      <c r="J113" s="18" t="s">
        <v>142</v>
      </c>
      <c r="K113" s="19">
        <f>J112</f>
        <v>0</v>
      </c>
      <c r="L113" s="15">
        <v>0</v>
      </c>
      <c r="M113" s="19">
        <f>ROUND(K113*L113,2)</f>
        <v>0</v>
      </c>
    </row>
    <row r="114" spans="1:13" ht="1.05" customHeight="1" x14ac:dyDescent="0.3">
      <c r="A114" s="20"/>
      <c r="B114" s="20"/>
      <c r="C114" s="20"/>
      <c r="D114" s="37"/>
      <c r="E114" s="20"/>
      <c r="F114" s="20"/>
      <c r="G114" s="20"/>
      <c r="H114" s="20"/>
      <c r="I114" s="20"/>
      <c r="J114" s="20"/>
      <c r="K114" s="20"/>
      <c r="L114" s="20"/>
      <c r="M114" s="20"/>
    </row>
    <row r="115" spans="1:13" x14ac:dyDescent="0.3">
      <c r="A115" s="12" t="s">
        <v>143</v>
      </c>
      <c r="B115" s="13" t="s">
        <v>22</v>
      </c>
      <c r="C115" s="13" t="s">
        <v>27</v>
      </c>
      <c r="D115" s="17" t="s">
        <v>144</v>
      </c>
      <c r="E115" s="14"/>
      <c r="F115" s="14"/>
      <c r="G115" s="14"/>
      <c r="H115" s="14"/>
      <c r="I115" s="14"/>
      <c r="J115" s="14"/>
      <c r="K115" s="15">
        <v>0</v>
      </c>
      <c r="L115" s="15">
        <v>0</v>
      </c>
      <c r="M115" s="16">
        <f>ROUND(K115*L115,2)</f>
        <v>0</v>
      </c>
    </row>
    <row r="116" spans="1:13" ht="142.80000000000001" x14ac:dyDescent="0.3">
      <c r="A116" s="14"/>
      <c r="B116" s="14"/>
      <c r="C116" s="14"/>
      <c r="D116" s="17" t="s">
        <v>145</v>
      </c>
      <c r="E116" s="14"/>
      <c r="F116" s="14"/>
      <c r="G116" s="14"/>
      <c r="H116" s="14"/>
      <c r="I116" s="14"/>
      <c r="J116" s="14"/>
      <c r="K116" s="14"/>
      <c r="L116" s="14"/>
      <c r="M116" s="14"/>
    </row>
    <row r="117" spans="1:13" ht="20.399999999999999" x14ac:dyDescent="0.3">
      <c r="A117" s="12" t="s">
        <v>146</v>
      </c>
      <c r="B117" s="13" t="s">
        <v>22</v>
      </c>
      <c r="C117" s="13" t="s">
        <v>131</v>
      </c>
      <c r="D117" s="17" t="s">
        <v>147</v>
      </c>
      <c r="E117" s="14"/>
      <c r="F117" s="14"/>
      <c r="G117" s="14"/>
      <c r="H117" s="14"/>
      <c r="I117" s="14"/>
      <c r="J117" s="14"/>
      <c r="K117" s="15">
        <v>0</v>
      </c>
      <c r="L117" s="15">
        <v>0</v>
      </c>
      <c r="M117" s="16">
        <f>ROUND(K117*L117,2)</f>
        <v>0</v>
      </c>
    </row>
    <row r="118" spans="1:13" ht="142.80000000000001" x14ac:dyDescent="0.3">
      <c r="A118" s="14"/>
      <c r="B118" s="14"/>
      <c r="C118" s="14"/>
      <c r="D118" s="17" t="s">
        <v>148</v>
      </c>
      <c r="E118" s="14"/>
      <c r="F118" s="14"/>
      <c r="G118" s="14"/>
      <c r="H118" s="14"/>
      <c r="I118" s="14"/>
      <c r="J118" s="14"/>
      <c r="K118" s="14"/>
      <c r="L118" s="14"/>
      <c r="M118" s="14"/>
    </row>
    <row r="119" spans="1:13" x14ac:dyDescent="0.3">
      <c r="A119" s="22" t="s">
        <v>149</v>
      </c>
      <c r="B119" s="22" t="s">
        <v>16</v>
      </c>
      <c r="C119" s="22" t="s">
        <v>17</v>
      </c>
      <c r="D119" s="38" t="s">
        <v>150</v>
      </c>
      <c r="E119" s="23"/>
      <c r="F119" s="23"/>
      <c r="G119" s="23"/>
      <c r="H119" s="23"/>
      <c r="I119" s="23"/>
      <c r="J119" s="23"/>
      <c r="K119" s="24">
        <f>K155</f>
        <v>1</v>
      </c>
      <c r="L119" s="24">
        <f>L155</f>
        <v>0</v>
      </c>
      <c r="M119" s="24">
        <f>M155</f>
        <v>0</v>
      </c>
    </row>
    <row r="120" spans="1:13" ht="20.399999999999999" x14ac:dyDescent="0.3">
      <c r="A120" s="12" t="s">
        <v>65</v>
      </c>
      <c r="B120" s="13" t="s">
        <v>22</v>
      </c>
      <c r="C120" s="13" t="s">
        <v>62</v>
      </c>
      <c r="D120" s="17" t="s">
        <v>66</v>
      </c>
      <c r="E120" s="14"/>
      <c r="F120" s="14"/>
      <c r="G120" s="14"/>
      <c r="H120" s="14"/>
      <c r="I120" s="14"/>
      <c r="J120" s="14"/>
      <c r="K120" s="16">
        <f>K123</f>
        <v>4</v>
      </c>
      <c r="L120" s="16">
        <f>L123</f>
        <v>0</v>
      </c>
      <c r="M120" s="16">
        <f>M123</f>
        <v>0</v>
      </c>
    </row>
    <row r="121" spans="1:13" ht="51" x14ac:dyDescent="0.3">
      <c r="A121" s="14"/>
      <c r="B121" s="14"/>
      <c r="C121" s="14"/>
      <c r="D121" s="17" t="s">
        <v>67</v>
      </c>
      <c r="E121" s="14"/>
      <c r="F121" s="14"/>
      <c r="G121" s="14"/>
      <c r="H121" s="14"/>
      <c r="I121" s="14"/>
      <c r="J121" s="14"/>
      <c r="K121" s="14"/>
      <c r="L121" s="14"/>
      <c r="M121" s="14"/>
    </row>
    <row r="122" spans="1:13" x14ac:dyDescent="0.3">
      <c r="A122" s="14"/>
      <c r="B122" s="14"/>
      <c r="C122" s="13" t="s">
        <v>43</v>
      </c>
      <c r="D122" s="36"/>
      <c r="E122" s="13" t="s">
        <v>151</v>
      </c>
      <c r="F122" s="21">
        <v>4</v>
      </c>
      <c r="G122" s="15">
        <v>1</v>
      </c>
      <c r="H122" s="15">
        <v>0</v>
      </c>
      <c r="I122" s="15">
        <v>0</v>
      </c>
      <c r="J122" s="16">
        <f>OR(F122&lt;&gt;0,G122&lt;&gt;0,H122&lt;&gt;0,I122&lt;&gt;0)*(F122 + (F122 = 0))*(G122 + (G122 = 0))*(H122 + (H122 = 0))*(I122 + (I122 = 0))</f>
        <v>4</v>
      </c>
      <c r="K122" s="14"/>
      <c r="L122" s="14"/>
      <c r="M122" s="14"/>
    </row>
    <row r="123" spans="1:13" x14ac:dyDescent="0.3">
      <c r="A123" s="14"/>
      <c r="B123" s="14"/>
      <c r="C123" s="14"/>
      <c r="D123" s="36"/>
      <c r="E123" s="14"/>
      <c r="F123" s="14"/>
      <c r="G123" s="14"/>
      <c r="H123" s="14"/>
      <c r="I123" s="14"/>
      <c r="J123" s="18" t="s">
        <v>152</v>
      </c>
      <c r="K123" s="19">
        <f>J122</f>
        <v>4</v>
      </c>
      <c r="L123" s="15">
        <v>0</v>
      </c>
      <c r="M123" s="19">
        <f>ROUND(K123*L123,2)</f>
        <v>0</v>
      </c>
    </row>
    <row r="124" spans="1:13" ht="1.05" customHeight="1" x14ac:dyDescent="0.3">
      <c r="A124" s="20"/>
      <c r="B124" s="20"/>
      <c r="C124" s="20"/>
      <c r="D124" s="37"/>
      <c r="E124" s="20"/>
      <c r="F124" s="20"/>
      <c r="G124" s="20"/>
      <c r="H124" s="20"/>
      <c r="I124" s="20"/>
      <c r="J124" s="20"/>
      <c r="K124" s="20"/>
      <c r="L124" s="20"/>
      <c r="M124" s="20"/>
    </row>
    <row r="125" spans="1:13" ht="20.399999999999999" x14ac:dyDescent="0.3">
      <c r="A125" s="12" t="s">
        <v>68</v>
      </c>
      <c r="B125" s="13" t="s">
        <v>22</v>
      </c>
      <c r="C125" s="13" t="s">
        <v>62</v>
      </c>
      <c r="D125" s="17" t="s">
        <v>69</v>
      </c>
      <c r="E125" s="14"/>
      <c r="F125" s="14"/>
      <c r="G125" s="14"/>
      <c r="H125" s="14"/>
      <c r="I125" s="14"/>
      <c r="J125" s="14"/>
      <c r="K125" s="16">
        <f>K130</f>
        <v>69.680000000000007</v>
      </c>
      <c r="L125" s="16">
        <f>L130</f>
        <v>0</v>
      </c>
      <c r="M125" s="16">
        <f>M130</f>
        <v>0</v>
      </c>
    </row>
    <row r="126" spans="1:13" ht="81.599999999999994" x14ac:dyDescent="0.3">
      <c r="A126" s="14"/>
      <c r="B126" s="14"/>
      <c r="C126" s="14"/>
      <c r="D126" s="17" t="s">
        <v>70</v>
      </c>
      <c r="E126" s="14"/>
      <c r="F126" s="14"/>
      <c r="G126" s="14"/>
      <c r="H126" s="14"/>
      <c r="I126" s="14"/>
      <c r="J126" s="14"/>
      <c r="K126" s="14"/>
      <c r="L126" s="14"/>
      <c r="M126" s="14"/>
    </row>
    <row r="127" spans="1:13" x14ac:dyDescent="0.3">
      <c r="A127" s="14"/>
      <c r="B127" s="14"/>
      <c r="C127" s="13" t="s">
        <v>43</v>
      </c>
      <c r="D127" s="36"/>
      <c r="E127" s="13" t="s">
        <v>153</v>
      </c>
      <c r="F127" s="21">
        <v>4</v>
      </c>
      <c r="G127" s="15">
        <v>27.6</v>
      </c>
      <c r="H127" s="15">
        <v>0</v>
      </c>
      <c r="I127" s="15">
        <v>0.3</v>
      </c>
      <c r="J127" s="16">
        <f>OR(F127&lt;&gt;0,G127&lt;&gt;0,H127&lt;&gt;0,I127&lt;&gt;0)*(F127 + (F127 = 0))*(G127 + (G127 = 0))*(H127 + (H127 = 0))*(I127 + (I127 = 0))</f>
        <v>33.119999999999997</v>
      </c>
      <c r="K127" s="14"/>
      <c r="L127" s="14"/>
      <c r="M127" s="14"/>
    </row>
    <row r="128" spans="1:13" x14ac:dyDescent="0.3">
      <c r="A128" s="14"/>
      <c r="B128" s="14"/>
      <c r="C128" s="13" t="s">
        <v>43</v>
      </c>
      <c r="D128" s="36"/>
      <c r="E128" s="13" t="s">
        <v>17</v>
      </c>
      <c r="F128" s="21">
        <v>2</v>
      </c>
      <c r="G128" s="15">
        <v>27.6</v>
      </c>
      <c r="H128" s="15">
        <v>0</v>
      </c>
      <c r="I128" s="15">
        <v>0.3</v>
      </c>
      <c r="J128" s="16">
        <f>OR(F128&lt;&gt;0,G128&lt;&gt;0,H128&lt;&gt;0,I128&lt;&gt;0)*(F128 + (F128 = 0))*(G128 + (G128 = 0))*(H128 + (H128 = 0))*(I128 + (I128 = 0))</f>
        <v>16.559999999999999</v>
      </c>
      <c r="K128" s="14"/>
      <c r="L128" s="14"/>
      <c r="M128" s="14"/>
    </row>
    <row r="129" spans="1:13" x14ac:dyDescent="0.3">
      <c r="A129" s="14"/>
      <c r="B129" s="14"/>
      <c r="C129" s="13" t="s">
        <v>43</v>
      </c>
      <c r="D129" s="36"/>
      <c r="E129" s="13" t="s">
        <v>154</v>
      </c>
      <c r="F129" s="21">
        <v>1</v>
      </c>
      <c r="G129" s="15">
        <v>20</v>
      </c>
      <c r="H129" s="15">
        <v>1</v>
      </c>
      <c r="I129" s="15">
        <v>0</v>
      </c>
      <c r="J129" s="16">
        <f>OR(F129&lt;&gt;0,G129&lt;&gt;0,H129&lt;&gt;0,I129&lt;&gt;0)*(F129 + (F129 = 0))*(G129 + (G129 = 0))*(H129 + (H129 = 0))*(I129 + (I129 = 0))</f>
        <v>20</v>
      </c>
      <c r="K129" s="14"/>
      <c r="L129" s="14"/>
      <c r="M129" s="14"/>
    </row>
    <row r="130" spans="1:13" x14ac:dyDescent="0.3">
      <c r="A130" s="14"/>
      <c r="B130" s="14"/>
      <c r="C130" s="14"/>
      <c r="D130" s="36"/>
      <c r="E130" s="14"/>
      <c r="F130" s="14"/>
      <c r="G130" s="14"/>
      <c r="H130" s="14"/>
      <c r="I130" s="14"/>
      <c r="J130" s="18" t="s">
        <v>155</v>
      </c>
      <c r="K130" s="19">
        <f>SUM(J127:J129)</f>
        <v>69.680000000000007</v>
      </c>
      <c r="L130" s="15">
        <v>0</v>
      </c>
      <c r="M130" s="19">
        <f>ROUND(K130*L130,2)</f>
        <v>0</v>
      </c>
    </row>
    <row r="131" spans="1:13" ht="1.05" customHeight="1" x14ac:dyDescent="0.3">
      <c r="A131" s="20"/>
      <c r="B131" s="20"/>
      <c r="C131" s="20"/>
      <c r="D131" s="37"/>
      <c r="E131" s="20"/>
      <c r="F131" s="20"/>
      <c r="G131" s="20"/>
      <c r="H131" s="20"/>
      <c r="I131" s="20"/>
      <c r="J131" s="20"/>
      <c r="K131" s="20"/>
      <c r="L131" s="20"/>
      <c r="M131" s="20"/>
    </row>
    <row r="132" spans="1:13" ht="20.399999999999999" x14ac:dyDescent="0.3">
      <c r="A132" s="12" t="s">
        <v>156</v>
      </c>
      <c r="B132" s="13" t="s">
        <v>22</v>
      </c>
      <c r="C132" s="13" t="s">
        <v>157</v>
      </c>
      <c r="D132" s="17" t="s">
        <v>158</v>
      </c>
      <c r="E132" s="14"/>
      <c r="F132" s="14"/>
      <c r="G132" s="14"/>
      <c r="H132" s="14"/>
      <c r="I132" s="14"/>
      <c r="J132" s="14"/>
      <c r="K132" s="16">
        <f>K139</f>
        <v>169.2</v>
      </c>
      <c r="L132" s="16">
        <f>L139</f>
        <v>0</v>
      </c>
      <c r="M132" s="16">
        <f>M139</f>
        <v>0</v>
      </c>
    </row>
    <row r="133" spans="1:13" ht="409.6" x14ac:dyDescent="0.3">
      <c r="A133" s="14"/>
      <c r="B133" s="14"/>
      <c r="C133" s="14"/>
      <c r="D133" s="17" t="s">
        <v>159</v>
      </c>
      <c r="E133" s="14"/>
      <c r="F133" s="14"/>
      <c r="G133" s="14"/>
      <c r="H133" s="14"/>
      <c r="I133" s="14"/>
      <c r="J133" s="14"/>
      <c r="K133" s="14"/>
      <c r="L133" s="14"/>
      <c r="M133" s="14"/>
    </row>
    <row r="134" spans="1:13" x14ac:dyDescent="0.3">
      <c r="A134" s="14"/>
      <c r="B134" s="14"/>
      <c r="C134" s="13" t="s">
        <v>43</v>
      </c>
      <c r="D134" s="36"/>
      <c r="E134" s="13" t="s">
        <v>160</v>
      </c>
      <c r="F134" s="21">
        <v>3</v>
      </c>
      <c r="G134" s="15">
        <v>3</v>
      </c>
      <c r="H134" s="15">
        <v>1.2</v>
      </c>
      <c r="I134" s="15">
        <v>0</v>
      </c>
      <c r="J134" s="16">
        <f>OR(F134&lt;&gt;0,G134&lt;&gt;0,H134&lt;&gt;0,I134&lt;&gt;0)*(F134 + (F134 = 0))*(G134 + (G134 = 0))*(H134 + (H134 = 0))*(I134 + (I134 = 0))</f>
        <v>10.8</v>
      </c>
      <c r="K134" s="14"/>
      <c r="L134" s="14"/>
      <c r="M134" s="14"/>
    </row>
    <row r="135" spans="1:13" x14ac:dyDescent="0.3">
      <c r="A135" s="14"/>
      <c r="B135" s="14"/>
      <c r="C135" s="13" t="s">
        <v>43</v>
      </c>
      <c r="D135" s="36"/>
      <c r="E135" s="13" t="s">
        <v>17</v>
      </c>
      <c r="F135" s="21">
        <v>3</v>
      </c>
      <c r="G135" s="15">
        <v>9</v>
      </c>
      <c r="H135" s="15">
        <v>1.2</v>
      </c>
      <c r="I135" s="15">
        <v>0</v>
      </c>
      <c r="J135" s="16">
        <f>OR(F135&lt;&gt;0,G135&lt;&gt;0,H135&lt;&gt;0,I135&lt;&gt;0)*(F135 + (F135 = 0))*(G135 + (G135 = 0))*(H135 + (H135 = 0))*(I135 + (I135 = 0))</f>
        <v>32.4</v>
      </c>
      <c r="K135" s="14"/>
      <c r="L135" s="14"/>
      <c r="M135" s="14"/>
    </row>
    <row r="136" spans="1:13" x14ac:dyDescent="0.3">
      <c r="A136" s="14"/>
      <c r="B136" s="14"/>
      <c r="C136" s="13" t="s">
        <v>43</v>
      </c>
      <c r="D136" s="36"/>
      <c r="E136" s="13" t="s">
        <v>17</v>
      </c>
      <c r="F136" s="21">
        <v>3</v>
      </c>
      <c r="G136" s="15">
        <v>12</v>
      </c>
      <c r="H136" s="15">
        <v>1.2</v>
      </c>
      <c r="I136" s="15">
        <v>0</v>
      </c>
      <c r="J136" s="16">
        <f>OR(F136&lt;&gt;0,G136&lt;&gt;0,H136&lt;&gt;0,I136&lt;&gt;0)*(F136 + (F136 = 0))*(G136 + (G136 = 0))*(H136 + (H136 = 0))*(I136 + (I136 = 0))</f>
        <v>43.2</v>
      </c>
      <c r="K136" s="14"/>
      <c r="L136" s="14"/>
      <c r="M136" s="14"/>
    </row>
    <row r="137" spans="1:13" x14ac:dyDescent="0.3">
      <c r="A137" s="14"/>
      <c r="B137" s="14"/>
      <c r="C137" s="13" t="s">
        <v>43</v>
      </c>
      <c r="D137" s="36"/>
      <c r="E137" s="13" t="s">
        <v>17</v>
      </c>
      <c r="F137" s="21">
        <v>3</v>
      </c>
      <c r="G137" s="15">
        <v>12</v>
      </c>
      <c r="H137" s="15">
        <v>1.2</v>
      </c>
      <c r="I137" s="15">
        <v>0</v>
      </c>
      <c r="J137" s="16">
        <f>OR(F137&lt;&gt;0,G137&lt;&gt;0,H137&lt;&gt;0,I137&lt;&gt;0)*(F137 + (F137 = 0))*(G137 + (G137 = 0))*(H137 + (H137 = 0))*(I137 + (I137 = 0))</f>
        <v>43.2</v>
      </c>
      <c r="K137" s="14"/>
      <c r="L137" s="14"/>
      <c r="M137" s="14"/>
    </row>
    <row r="138" spans="1:13" x14ac:dyDescent="0.3">
      <c r="A138" s="14"/>
      <c r="B138" s="14"/>
      <c r="C138" s="13" t="s">
        <v>43</v>
      </c>
      <c r="D138" s="36"/>
      <c r="E138" s="13" t="s">
        <v>17</v>
      </c>
      <c r="F138" s="21">
        <v>3</v>
      </c>
      <c r="G138" s="15">
        <v>11</v>
      </c>
      <c r="H138" s="15">
        <v>1.2</v>
      </c>
      <c r="I138" s="15">
        <v>0</v>
      </c>
      <c r="J138" s="16">
        <f>OR(F138&lt;&gt;0,G138&lt;&gt;0,H138&lt;&gt;0,I138&lt;&gt;0)*(F138 + (F138 = 0))*(G138 + (G138 = 0))*(H138 + (H138 = 0))*(I138 + (I138 = 0))</f>
        <v>39.6</v>
      </c>
      <c r="K138" s="14"/>
      <c r="L138" s="14"/>
      <c r="M138" s="14"/>
    </row>
    <row r="139" spans="1:13" x14ac:dyDescent="0.3">
      <c r="A139" s="14"/>
      <c r="B139" s="14"/>
      <c r="C139" s="14"/>
      <c r="D139" s="36"/>
      <c r="E139" s="14"/>
      <c r="F139" s="14"/>
      <c r="G139" s="14"/>
      <c r="H139" s="14"/>
      <c r="I139" s="14"/>
      <c r="J139" s="18" t="s">
        <v>161</v>
      </c>
      <c r="K139" s="19">
        <f>SUM(J134:J138)</f>
        <v>169.2</v>
      </c>
      <c r="L139" s="15">
        <v>0</v>
      </c>
      <c r="M139" s="19">
        <f>ROUND(K139*L139,2)</f>
        <v>0</v>
      </c>
    </row>
    <row r="140" spans="1:13" ht="1.05" customHeight="1" x14ac:dyDescent="0.3">
      <c r="A140" s="20"/>
      <c r="B140" s="20"/>
      <c r="C140" s="20"/>
      <c r="D140" s="37"/>
      <c r="E140" s="20"/>
      <c r="F140" s="20"/>
      <c r="G140" s="20"/>
      <c r="H140" s="20"/>
      <c r="I140" s="20"/>
      <c r="J140" s="20"/>
      <c r="K140" s="20"/>
      <c r="L140" s="20"/>
      <c r="M140" s="20"/>
    </row>
    <row r="141" spans="1:13" ht="20.399999999999999" x14ac:dyDescent="0.3">
      <c r="A141" s="12" t="s">
        <v>162</v>
      </c>
      <c r="B141" s="13" t="s">
        <v>22</v>
      </c>
      <c r="C141" s="13" t="s">
        <v>157</v>
      </c>
      <c r="D141" s="17" t="s">
        <v>163</v>
      </c>
      <c r="E141" s="14"/>
      <c r="F141" s="14"/>
      <c r="G141" s="14"/>
      <c r="H141" s="14"/>
      <c r="I141" s="14"/>
      <c r="J141" s="14"/>
      <c r="K141" s="16">
        <f>K145</f>
        <v>104.64</v>
      </c>
      <c r="L141" s="16">
        <f>L145</f>
        <v>0</v>
      </c>
      <c r="M141" s="16">
        <f>M145</f>
        <v>0</v>
      </c>
    </row>
    <row r="142" spans="1:13" ht="204" x14ac:dyDescent="0.3">
      <c r="A142" s="14"/>
      <c r="B142" s="14"/>
      <c r="C142" s="14"/>
      <c r="D142" s="17" t="s">
        <v>164</v>
      </c>
      <c r="E142" s="14"/>
      <c r="F142" s="14"/>
      <c r="G142" s="14"/>
      <c r="H142" s="14"/>
      <c r="I142" s="14"/>
      <c r="J142" s="14"/>
      <c r="K142" s="14"/>
      <c r="L142" s="14"/>
      <c r="M142" s="14"/>
    </row>
    <row r="143" spans="1:13" x14ac:dyDescent="0.3">
      <c r="A143" s="14"/>
      <c r="B143" s="14"/>
      <c r="C143" s="13" t="s">
        <v>43</v>
      </c>
      <c r="D143" s="36"/>
      <c r="E143" s="13" t="s">
        <v>165</v>
      </c>
      <c r="F143" s="21">
        <v>24</v>
      </c>
      <c r="G143" s="15">
        <v>4</v>
      </c>
      <c r="H143" s="15">
        <v>0</v>
      </c>
      <c r="I143" s="15">
        <v>0</v>
      </c>
      <c r="J143" s="16">
        <f>OR(F143&lt;&gt;0,G143&lt;&gt;0,H143&lt;&gt;0,I143&lt;&gt;0)*(F143 + (F143 = 0))*(G143 + (G143 = 0))*(H143 + (H143 = 0))*(I143 + (I143 = 0))</f>
        <v>96</v>
      </c>
      <c r="K143" s="14"/>
      <c r="L143" s="14"/>
      <c r="M143" s="14"/>
    </row>
    <row r="144" spans="1:13" x14ac:dyDescent="0.3">
      <c r="A144" s="14"/>
      <c r="B144" s="14"/>
      <c r="C144" s="13" t="s">
        <v>43</v>
      </c>
      <c r="D144" s="36"/>
      <c r="E144" s="13" t="s">
        <v>17</v>
      </c>
      <c r="F144" s="21">
        <v>6</v>
      </c>
      <c r="G144" s="15">
        <v>1.44</v>
      </c>
      <c r="H144" s="15">
        <v>0</v>
      </c>
      <c r="I144" s="15">
        <v>0</v>
      </c>
      <c r="J144" s="16">
        <f>OR(F144&lt;&gt;0,G144&lt;&gt;0,H144&lt;&gt;0,I144&lt;&gt;0)*(F144 + (F144 = 0))*(G144 + (G144 = 0))*(H144 + (H144 = 0))*(I144 + (I144 = 0))</f>
        <v>8.64</v>
      </c>
      <c r="K144" s="14"/>
      <c r="L144" s="14"/>
      <c r="M144" s="14"/>
    </row>
    <row r="145" spans="1:13" x14ac:dyDescent="0.3">
      <c r="A145" s="14"/>
      <c r="B145" s="14"/>
      <c r="C145" s="14"/>
      <c r="D145" s="36"/>
      <c r="E145" s="14"/>
      <c r="F145" s="14"/>
      <c r="G145" s="14"/>
      <c r="H145" s="14"/>
      <c r="I145" s="14"/>
      <c r="J145" s="18" t="s">
        <v>166</v>
      </c>
      <c r="K145" s="19">
        <f>SUM(J143:J144)</f>
        <v>104.64</v>
      </c>
      <c r="L145" s="15">
        <v>0</v>
      </c>
      <c r="M145" s="19">
        <f>ROUND(K145*L145,2)</f>
        <v>0</v>
      </c>
    </row>
    <row r="146" spans="1:13" ht="1.05" customHeight="1" x14ac:dyDescent="0.3">
      <c r="A146" s="20"/>
      <c r="B146" s="20"/>
      <c r="C146" s="20"/>
      <c r="D146" s="37"/>
      <c r="E146" s="20"/>
      <c r="F146" s="20"/>
      <c r="G146" s="20"/>
      <c r="H146" s="20"/>
      <c r="I146" s="20"/>
      <c r="J146" s="20"/>
      <c r="K146" s="20"/>
      <c r="L146" s="20"/>
      <c r="M146" s="20"/>
    </row>
    <row r="147" spans="1:13" ht="20.399999999999999" x14ac:dyDescent="0.3">
      <c r="A147" s="12" t="s">
        <v>167</v>
      </c>
      <c r="B147" s="13" t="s">
        <v>22</v>
      </c>
      <c r="C147" s="13" t="s">
        <v>157</v>
      </c>
      <c r="D147" s="17" t="s">
        <v>168</v>
      </c>
      <c r="E147" s="14"/>
      <c r="F147" s="14"/>
      <c r="G147" s="14"/>
      <c r="H147" s="14"/>
      <c r="I147" s="14"/>
      <c r="J147" s="14"/>
      <c r="K147" s="16">
        <f>K153</f>
        <v>79.44</v>
      </c>
      <c r="L147" s="16">
        <f>L153</f>
        <v>0</v>
      </c>
      <c r="M147" s="16">
        <f>M153</f>
        <v>0</v>
      </c>
    </row>
    <row r="148" spans="1:13" ht="204" x14ac:dyDescent="0.3">
      <c r="A148" s="14"/>
      <c r="B148" s="14"/>
      <c r="C148" s="14"/>
      <c r="D148" s="17" t="s">
        <v>169</v>
      </c>
      <c r="E148" s="14"/>
      <c r="F148" s="14"/>
      <c r="G148" s="14"/>
      <c r="H148" s="14"/>
      <c r="I148" s="14"/>
      <c r="J148" s="14"/>
      <c r="K148" s="14"/>
      <c r="L148" s="14"/>
      <c r="M148" s="14"/>
    </row>
    <row r="149" spans="1:13" x14ac:dyDescent="0.3">
      <c r="A149" s="14"/>
      <c r="B149" s="14"/>
      <c r="C149" s="13" t="s">
        <v>43</v>
      </c>
      <c r="D149" s="36"/>
      <c r="E149" s="13" t="s">
        <v>170</v>
      </c>
      <c r="F149" s="21">
        <v>3</v>
      </c>
      <c r="G149" s="15">
        <v>1.44</v>
      </c>
      <c r="H149" s="15">
        <v>0</v>
      </c>
      <c r="I149" s="15">
        <v>0</v>
      </c>
      <c r="J149" s="16">
        <f>OR(F149&lt;&gt;0,G149&lt;&gt;0,H149&lt;&gt;0,I149&lt;&gt;0)*(F149 + (F149 = 0))*(G149 + (G149 = 0))*(H149 + (H149 = 0))*(I149 + (I149 = 0))</f>
        <v>4.32</v>
      </c>
      <c r="K149" s="14"/>
      <c r="L149" s="14"/>
      <c r="M149" s="14"/>
    </row>
    <row r="150" spans="1:13" x14ac:dyDescent="0.3">
      <c r="A150" s="14"/>
      <c r="B150" s="14"/>
      <c r="C150" s="13" t="s">
        <v>43</v>
      </c>
      <c r="D150" s="36"/>
      <c r="E150" s="13" t="s">
        <v>17</v>
      </c>
      <c r="F150" s="21">
        <v>3</v>
      </c>
      <c r="G150" s="15">
        <v>5.0199999999999996</v>
      </c>
      <c r="H150" s="15">
        <v>0</v>
      </c>
      <c r="I150" s="15">
        <v>0</v>
      </c>
      <c r="J150" s="16">
        <f>OR(F150&lt;&gt;0,G150&lt;&gt;0,H150&lt;&gt;0,I150&lt;&gt;0)*(F150 + (F150 = 0))*(G150 + (G150 = 0))*(H150 + (H150 = 0))*(I150 + (I150 = 0))</f>
        <v>15.06</v>
      </c>
      <c r="K150" s="14"/>
      <c r="L150" s="14"/>
      <c r="M150" s="14"/>
    </row>
    <row r="151" spans="1:13" x14ac:dyDescent="0.3">
      <c r="A151" s="14"/>
      <c r="B151" s="14"/>
      <c r="C151" s="13" t="s">
        <v>43</v>
      </c>
      <c r="D151" s="36"/>
      <c r="E151" s="13" t="s">
        <v>17</v>
      </c>
      <c r="F151" s="21">
        <v>6</v>
      </c>
      <c r="G151" s="15">
        <v>6.72</v>
      </c>
      <c r="H151" s="15">
        <v>0</v>
      </c>
      <c r="I151" s="15">
        <v>0</v>
      </c>
      <c r="J151" s="16">
        <f>OR(F151&lt;&gt;0,G151&lt;&gt;0,H151&lt;&gt;0,I151&lt;&gt;0)*(F151 + (F151 = 0))*(G151 + (G151 = 0))*(H151 + (H151 = 0))*(I151 + (I151 = 0))</f>
        <v>40.32</v>
      </c>
      <c r="K151" s="14"/>
      <c r="L151" s="14"/>
      <c r="M151" s="14"/>
    </row>
    <row r="152" spans="1:13" x14ac:dyDescent="0.3">
      <c r="A152" s="14"/>
      <c r="B152" s="14"/>
      <c r="C152" s="13" t="s">
        <v>43</v>
      </c>
      <c r="D152" s="36"/>
      <c r="E152" s="13" t="s">
        <v>17</v>
      </c>
      <c r="F152" s="21">
        <v>3</v>
      </c>
      <c r="G152" s="15">
        <v>6.58</v>
      </c>
      <c r="H152" s="15">
        <v>0</v>
      </c>
      <c r="I152" s="15">
        <v>0</v>
      </c>
      <c r="J152" s="16">
        <f>OR(F152&lt;&gt;0,G152&lt;&gt;0,H152&lt;&gt;0,I152&lt;&gt;0)*(F152 + (F152 = 0))*(G152 + (G152 = 0))*(H152 + (H152 = 0))*(I152 + (I152 = 0))</f>
        <v>19.739999999999998</v>
      </c>
      <c r="K152" s="14"/>
      <c r="L152" s="14"/>
      <c r="M152" s="14"/>
    </row>
    <row r="153" spans="1:13" x14ac:dyDescent="0.3">
      <c r="A153" s="14"/>
      <c r="B153" s="14"/>
      <c r="C153" s="14"/>
      <c r="D153" s="36"/>
      <c r="E153" s="14"/>
      <c r="F153" s="14"/>
      <c r="G153" s="14"/>
      <c r="H153" s="14"/>
      <c r="I153" s="14"/>
      <c r="J153" s="18" t="s">
        <v>171</v>
      </c>
      <c r="K153" s="19">
        <f>SUM(J149:J152)</f>
        <v>79.44</v>
      </c>
      <c r="L153" s="15">
        <v>0</v>
      </c>
      <c r="M153" s="19">
        <f>ROUND(K153*L153,2)</f>
        <v>0</v>
      </c>
    </row>
    <row r="154" spans="1:13" ht="1.05" customHeight="1" x14ac:dyDescent="0.3">
      <c r="A154" s="20"/>
      <c r="B154" s="20"/>
      <c r="C154" s="20"/>
      <c r="D154" s="37"/>
      <c r="E154" s="20"/>
      <c r="F154" s="20"/>
      <c r="G154" s="20"/>
      <c r="H154" s="20"/>
      <c r="I154" s="20"/>
      <c r="J154" s="20"/>
      <c r="K154" s="20"/>
      <c r="L154" s="20"/>
      <c r="M154" s="20"/>
    </row>
    <row r="155" spans="1:13" x14ac:dyDescent="0.3">
      <c r="A155" s="14"/>
      <c r="B155" s="14"/>
      <c r="C155" s="14"/>
      <c r="D155" s="36"/>
      <c r="E155" s="14"/>
      <c r="F155" s="14"/>
      <c r="G155" s="14"/>
      <c r="H155" s="14"/>
      <c r="I155" s="14"/>
      <c r="J155" s="18" t="s">
        <v>172</v>
      </c>
      <c r="K155" s="15">
        <v>1</v>
      </c>
      <c r="L155" s="19">
        <f>M120+M125+M132+M141+M147</f>
        <v>0</v>
      </c>
      <c r="M155" s="19">
        <f>ROUND(K155*L155,2)</f>
        <v>0</v>
      </c>
    </row>
    <row r="156" spans="1:13" ht="1.05" customHeight="1" x14ac:dyDescent="0.3">
      <c r="A156" s="20"/>
      <c r="B156" s="20"/>
      <c r="C156" s="20"/>
      <c r="D156" s="37"/>
      <c r="E156" s="20"/>
      <c r="F156" s="20"/>
      <c r="G156" s="20"/>
      <c r="H156" s="20"/>
      <c r="I156" s="20"/>
      <c r="J156" s="20"/>
      <c r="K156" s="20"/>
      <c r="L156" s="20"/>
      <c r="M156" s="20"/>
    </row>
    <row r="157" spans="1:13" x14ac:dyDescent="0.3">
      <c r="A157" s="14"/>
      <c r="B157" s="14"/>
      <c r="C157" s="14"/>
      <c r="D157" s="36"/>
      <c r="E157" s="14"/>
      <c r="F157" s="14"/>
      <c r="G157" s="14"/>
      <c r="H157" s="14"/>
      <c r="I157" s="14"/>
      <c r="J157" s="18" t="s">
        <v>173</v>
      </c>
      <c r="K157" s="15">
        <v>1</v>
      </c>
      <c r="L157" s="19">
        <f>M101+M110+M115+M117+M119</f>
        <v>0</v>
      </c>
      <c r="M157" s="19">
        <f>ROUND(K157*L157,2)</f>
        <v>0</v>
      </c>
    </row>
    <row r="158" spans="1:13" ht="1.05" customHeight="1" x14ac:dyDescent="0.3">
      <c r="A158" s="20"/>
      <c r="B158" s="20"/>
      <c r="C158" s="20"/>
      <c r="D158" s="37"/>
      <c r="E158" s="20"/>
      <c r="F158" s="20"/>
      <c r="G158" s="20"/>
      <c r="H158" s="20"/>
      <c r="I158" s="20"/>
      <c r="J158" s="20"/>
      <c r="K158" s="20"/>
      <c r="L158" s="20"/>
      <c r="M158" s="20"/>
    </row>
    <row r="159" spans="1:13" x14ac:dyDescent="0.3">
      <c r="A159" s="9" t="s">
        <v>174</v>
      </c>
      <c r="B159" s="9" t="s">
        <v>16</v>
      </c>
      <c r="C159" s="9" t="s">
        <v>17</v>
      </c>
      <c r="D159" s="35" t="s">
        <v>175</v>
      </c>
      <c r="E159" s="10"/>
      <c r="F159" s="10"/>
      <c r="G159" s="10"/>
      <c r="H159" s="10"/>
      <c r="I159" s="10"/>
      <c r="J159" s="10"/>
      <c r="K159" s="11">
        <f>K349</f>
        <v>1</v>
      </c>
      <c r="L159" s="11">
        <f>L349</f>
        <v>0</v>
      </c>
      <c r="M159" s="11">
        <f>M349</f>
        <v>0</v>
      </c>
    </row>
    <row r="160" spans="1:13" x14ac:dyDescent="0.3">
      <c r="A160" s="22" t="s">
        <v>176</v>
      </c>
      <c r="B160" s="22" t="s">
        <v>16</v>
      </c>
      <c r="C160" s="22" t="s">
        <v>17</v>
      </c>
      <c r="D160" s="38" t="s">
        <v>177</v>
      </c>
      <c r="E160" s="23"/>
      <c r="F160" s="23"/>
      <c r="G160" s="23"/>
      <c r="H160" s="23"/>
      <c r="I160" s="23"/>
      <c r="J160" s="23"/>
      <c r="K160" s="24">
        <f>K232</f>
        <v>1</v>
      </c>
      <c r="L160" s="24">
        <f>L232</f>
        <v>0</v>
      </c>
      <c r="M160" s="24">
        <f>M232</f>
        <v>0</v>
      </c>
    </row>
    <row r="161" spans="1:13" x14ac:dyDescent="0.3">
      <c r="A161" s="25" t="s">
        <v>178</v>
      </c>
      <c r="B161" s="25" t="s">
        <v>16</v>
      </c>
      <c r="C161" s="25" t="s">
        <v>17</v>
      </c>
      <c r="D161" s="39" t="s">
        <v>179</v>
      </c>
      <c r="E161" s="26"/>
      <c r="F161" s="26"/>
      <c r="G161" s="26"/>
      <c r="H161" s="26"/>
      <c r="I161" s="26"/>
      <c r="J161" s="26"/>
      <c r="K161" s="27">
        <f>K188</f>
        <v>1</v>
      </c>
      <c r="L161" s="27">
        <f>L188</f>
        <v>0</v>
      </c>
      <c r="M161" s="27">
        <f>M188</f>
        <v>0</v>
      </c>
    </row>
    <row r="162" spans="1:13" x14ac:dyDescent="0.3">
      <c r="A162" s="12" t="s">
        <v>180</v>
      </c>
      <c r="B162" s="13" t="s">
        <v>22</v>
      </c>
      <c r="C162" s="13" t="s">
        <v>23</v>
      </c>
      <c r="D162" s="17" t="s">
        <v>181</v>
      </c>
      <c r="E162" s="14"/>
      <c r="F162" s="14"/>
      <c r="G162" s="14"/>
      <c r="H162" s="14"/>
      <c r="I162" s="14"/>
      <c r="J162" s="14"/>
      <c r="K162" s="16">
        <f>K165</f>
        <v>1</v>
      </c>
      <c r="L162" s="16">
        <f>L165</f>
        <v>0</v>
      </c>
      <c r="M162" s="16">
        <f>M165</f>
        <v>0</v>
      </c>
    </row>
    <row r="163" spans="1:13" ht="61.2" x14ac:dyDescent="0.3">
      <c r="A163" s="14"/>
      <c r="B163" s="14"/>
      <c r="C163" s="14"/>
      <c r="D163" s="17" t="s">
        <v>182</v>
      </c>
      <c r="E163" s="14"/>
      <c r="F163" s="14"/>
      <c r="G163" s="14"/>
      <c r="H163" s="14"/>
      <c r="I163" s="14"/>
      <c r="J163" s="14"/>
      <c r="K163" s="14"/>
      <c r="L163" s="14"/>
      <c r="M163" s="14"/>
    </row>
    <row r="164" spans="1:13" x14ac:dyDescent="0.3">
      <c r="A164" s="14"/>
      <c r="B164" s="14"/>
      <c r="C164" s="13" t="s">
        <v>107</v>
      </c>
      <c r="D164" s="36"/>
      <c r="E164" s="13" t="s">
        <v>183</v>
      </c>
      <c r="F164" s="21">
        <v>1</v>
      </c>
      <c r="G164" s="15">
        <v>0</v>
      </c>
      <c r="H164" s="15">
        <v>0</v>
      </c>
      <c r="I164" s="15">
        <v>0</v>
      </c>
      <c r="J164" s="16">
        <f>OR(F164&lt;&gt;0,G164&lt;&gt;0,H164&lt;&gt;0,I164&lt;&gt;0)*(F164 + (F164 = 0))*(G164 + (G164 = 0))*(H164 + (H164 = 0))*(I164 + (I164 = 0))</f>
        <v>1</v>
      </c>
      <c r="K164" s="14"/>
      <c r="L164" s="14"/>
      <c r="M164" s="14"/>
    </row>
    <row r="165" spans="1:13" x14ac:dyDescent="0.3">
      <c r="A165" s="14"/>
      <c r="B165" s="14"/>
      <c r="C165" s="14"/>
      <c r="D165" s="36"/>
      <c r="E165" s="14"/>
      <c r="F165" s="14"/>
      <c r="G165" s="14"/>
      <c r="H165" s="14"/>
      <c r="I165" s="14"/>
      <c r="J165" s="18" t="s">
        <v>184</v>
      </c>
      <c r="K165" s="19">
        <f>J164</f>
        <v>1</v>
      </c>
      <c r="L165" s="15">
        <v>0</v>
      </c>
      <c r="M165" s="19">
        <f>ROUND(K165*L165,2)</f>
        <v>0</v>
      </c>
    </row>
    <row r="166" spans="1:13" ht="1.05" customHeight="1" x14ac:dyDescent="0.3">
      <c r="A166" s="20"/>
      <c r="B166" s="20"/>
      <c r="C166" s="20"/>
      <c r="D166" s="37"/>
      <c r="E166" s="20"/>
      <c r="F166" s="20"/>
      <c r="G166" s="20"/>
      <c r="H166" s="20"/>
      <c r="I166" s="20"/>
      <c r="J166" s="20"/>
      <c r="K166" s="20"/>
      <c r="L166" s="20"/>
      <c r="M166" s="20"/>
    </row>
    <row r="167" spans="1:13" x14ac:dyDescent="0.3">
      <c r="A167" s="12" t="s">
        <v>185</v>
      </c>
      <c r="B167" s="13" t="s">
        <v>22</v>
      </c>
      <c r="C167" s="13" t="s">
        <v>23</v>
      </c>
      <c r="D167" s="17" t="s">
        <v>186</v>
      </c>
      <c r="E167" s="14"/>
      <c r="F167" s="14"/>
      <c r="G167" s="14"/>
      <c r="H167" s="14"/>
      <c r="I167" s="14"/>
      <c r="J167" s="14"/>
      <c r="K167" s="16">
        <f>K171</f>
        <v>3</v>
      </c>
      <c r="L167" s="16">
        <f>L171</f>
        <v>0</v>
      </c>
      <c r="M167" s="16">
        <f>M171</f>
        <v>0</v>
      </c>
    </row>
    <row r="168" spans="1:13" ht="81.599999999999994" x14ac:dyDescent="0.3">
      <c r="A168" s="14"/>
      <c r="B168" s="14"/>
      <c r="C168" s="14"/>
      <c r="D168" s="17" t="s">
        <v>187</v>
      </c>
      <c r="E168" s="14"/>
      <c r="F168" s="14"/>
      <c r="G168" s="14"/>
      <c r="H168" s="14"/>
      <c r="I168" s="14"/>
      <c r="J168" s="14"/>
      <c r="K168" s="14"/>
      <c r="L168" s="14"/>
      <c r="M168" s="14"/>
    </row>
    <row r="169" spans="1:13" x14ac:dyDescent="0.3">
      <c r="A169" s="14"/>
      <c r="B169" s="14"/>
      <c r="C169" s="13" t="s">
        <v>107</v>
      </c>
      <c r="D169" s="36"/>
      <c r="E169" s="13" t="s">
        <v>188</v>
      </c>
      <c r="F169" s="21">
        <v>2</v>
      </c>
      <c r="G169" s="15">
        <v>0</v>
      </c>
      <c r="H169" s="15">
        <v>0</v>
      </c>
      <c r="I169" s="15">
        <v>0</v>
      </c>
      <c r="J169" s="16">
        <f>OR(F169&lt;&gt;0,G169&lt;&gt;0,H169&lt;&gt;0,I169&lt;&gt;0)*(F169 + (F169 = 0))*(G169 + (G169 = 0))*(H169 + (H169 = 0))*(I169 + (I169 = 0))</f>
        <v>2</v>
      </c>
      <c r="K169" s="14"/>
      <c r="L169" s="14"/>
      <c r="M169" s="14"/>
    </row>
    <row r="170" spans="1:13" x14ac:dyDescent="0.3">
      <c r="A170" s="14"/>
      <c r="B170" s="14"/>
      <c r="C170" s="13" t="s">
        <v>107</v>
      </c>
      <c r="D170" s="36"/>
      <c r="E170" s="13" t="s">
        <v>189</v>
      </c>
      <c r="F170" s="21">
        <v>1</v>
      </c>
      <c r="G170" s="15">
        <v>0</v>
      </c>
      <c r="H170" s="15">
        <v>0</v>
      </c>
      <c r="I170" s="15">
        <v>0</v>
      </c>
      <c r="J170" s="16">
        <f>OR(F170&lt;&gt;0,G170&lt;&gt;0,H170&lt;&gt;0,I170&lt;&gt;0)*(F170 + (F170 = 0))*(G170 + (G170 = 0))*(H170 + (H170 = 0))*(I170 + (I170 = 0))</f>
        <v>1</v>
      </c>
      <c r="K170" s="14"/>
      <c r="L170" s="14"/>
      <c r="M170" s="14"/>
    </row>
    <row r="171" spans="1:13" x14ac:dyDescent="0.3">
      <c r="A171" s="14"/>
      <c r="B171" s="14"/>
      <c r="C171" s="14"/>
      <c r="D171" s="36"/>
      <c r="E171" s="14"/>
      <c r="F171" s="14"/>
      <c r="G171" s="14"/>
      <c r="H171" s="14"/>
      <c r="I171" s="14"/>
      <c r="J171" s="18" t="s">
        <v>190</v>
      </c>
      <c r="K171" s="19">
        <f>SUM(J169:J170)</f>
        <v>3</v>
      </c>
      <c r="L171" s="15">
        <v>0</v>
      </c>
      <c r="M171" s="19">
        <f>ROUND(K171*L171,2)</f>
        <v>0</v>
      </c>
    </row>
    <row r="172" spans="1:13" ht="1.05" customHeight="1" x14ac:dyDescent="0.3">
      <c r="A172" s="20"/>
      <c r="B172" s="20"/>
      <c r="C172" s="20"/>
      <c r="D172" s="37"/>
      <c r="E172" s="20"/>
      <c r="F172" s="20"/>
      <c r="G172" s="20"/>
      <c r="H172" s="20"/>
      <c r="I172" s="20"/>
      <c r="J172" s="20"/>
      <c r="K172" s="20"/>
      <c r="L172" s="20"/>
      <c r="M172" s="20"/>
    </row>
    <row r="173" spans="1:13" x14ac:dyDescent="0.3">
      <c r="A173" s="12" t="s">
        <v>191</v>
      </c>
      <c r="B173" s="13" t="s">
        <v>22</v>
      </c>
      <c r="C173" s="13" t="s">
        <v>23</v>
      </c>
      <c r="D173" s="17" t="s">
        <v>192</v>
      </c>
      <c r="E173" s="14"/>
      <c r="F173" s="14"/>
      <c r="G173" s="14"/>
      <c r="H173" s="14"/>
      <c r="I173" s="14"/>
      <c r="J173" s="14"/>
      <c r="K173" s="16">
        <f>K176</f>
        <v>1</v>
      </c>
      <c r="L173" s="16">
        <f>L176</f>
        <v>0</v>
      </c>
      <c r="M173" s="16">
        <f>M176</f>
        <v>0</v>
      </c>
    </row>
    <row r="174" spans="1:13" ht="132.6" x14ac:dyDescent="0.3">
      <c r="A174" s="14"/>
      <c r="B174" s="14"/>
      <c r="C174" s="14"/>
      <c r="D174" s="17" t="s">
        <v>193</v>
      </c>
      <c r="E174" s="14"/>
      <c r="F174" s="14"/>
      <c r="G174" s="14"/>
      <c r="H174" s="14"/>
      <c r="I174" s="14"/>
      <c r="J174" s="14"/>
      <c r="K174" s="14"/>
      <c r="L174" s="14"/>
      <c r="M174" s="14"/>
    </row>
    <row r="175" spans="1:13" x14ac:dyDescent="0.3">
      <c r="A175" s="14"/>
      <c r="B175" s="14"/>
      <c r="C175" s="13" t="s">
        <v>107</v>
      </c>
      <c r="D175" s="36"/>
      <c r="E175" s="13" t="s">
        <v>188</v>
      </c>
      <c r="F175" s="21">
        <v>1</v>
      </c>
      <c r="G175" s="15">
        <v>0</v>
      </c>
      <c r="H175" s="15">
        <v>0</v>
      </c>
      <c r="I175" s="15">
        <v>0</v>
      </c>
      <c r="J175" s="16">
        <f>OR(F175&lt;&gt;0,G175&lt;&gt;0,H175&lt;&gt;0,I175&lt;&gt;0)*(F175 + (F175 = 0))*(G175 + (G175 = 0))*(H175 + (H175 = 0))*(I175 + (I175 = 0))</f>
        <v>1</v>
      </c>
      <c r="K175" s="14"/>
      <c r="L175" s="14"/>
      <c r="M175" s="14"/>
    </row>
    <row r="176" spans="1:13" x14ac:dyDescent="0.3">
      <c r="A176" s="14"/>
      <c r="B176" s="14"/>
      <c r="C176" s="14"/>
      <c r="D176" s="36"/>
      <c r="E176" s="14"/>
      <c r="F176" s="14"/>
      <c r="G176" s="14"/>
      <c r="H176" s="14"/>
      <c r="I176" s="14"/>
      <c r="J176" s="18" t="s">
        <v>194</v>
      </c>
      <c r="K176" s="19">
        <f>J175</f>
        <v>1</v>
      </c>
      <c r="L176" s="15">
        <v>0</v>
      </c>
      <c r="M176" s="19">
        <f>ROUND(K176*L176,2)</f>
        <v>0</v>
      </c>
    </row>
    <row r="177" spans="1:13" ht="1.05" customHeight="1" x14ac:dyDescent="0.3">
      <c r="A177" s="20"/>
      <c r="B177" s="20"/>
      <c r="C177" s="20"/>
      <c r="D177" s="37"/>
      <c r="E177" s="20"/>
      <c r="F177" s="20"/>
      <c r="G177" s="20"/>
      <c r="H177" s="20"/>
      <c r="I177" s="20"/>
      <c r="J177" s="20"/>
      <c r="K177" s="20"/>
      <c r="L177" s="20"/>
      <c r="M177" s="20"/>
    </row>
    <row r="178" spans="1:13" x14ac:dyDescent="0.3">
      <c r="A178" s="12" t="s">
        <v>195</v>
      </c>
      <c r="B178" s="13" t="s">
        <v>22</v>
      </c>
      <c r="C178" s="13" t="s">
        <v>23</v>
      </c>
      <c r="D178" s="17" t="s">
        <v>196</v>
      </c>
      <c r="E178" s="14"/>
      <c r="F178" s="14"/>
      <c r="G178" s="14"/>
      <c r="H178" s="14"/>
      <c r="I178" s="14"/>
      <c r="J178" s="14"/>
      <c r="K178" s="16">
        <f>K181</f>
        <v>1</v>
      </c>
      <c r="L178" s="16">
        <f>L181</f>
        <v>0</v>
      </c>
      <c r="M178" s="16">
        <f>M181</f>
        <v>0</v>
      </c>
    </row>
    <row r="179" spans="1:13" ht="153" x14ac:dyDescent="0.3">
      <c r="A179" s="14"/>
      <c r="B179" s="14"/>
      <c r="C179" s="14"/>
      <c r="D179" s="17" t="s">
        <v>197</v>
      </c>
      <c r="E179" s="14"/>
      <c r="F179" s="14"/>
      <c r="G179" s="14"/>
      <c r="H179" s="14"/>
      <c r="I179" s="14"/>
      <c r="J179" s="14"/>
      <c r="K179" s="14"/>
      <c r="L179" s="14"/>
      <c r="M179" s="14"/>
    </row>
    <row r="180" spans="1:13" x14ac:dyDescent="0.3">
      <c r="A180" s="14"/>
      <c r="B180" s="14"/>
      <c r="C180" s="13" t="s">
        <v>107</v>
      </c>
      <c r="D180" s="36"/>
      <c r="E180" s="13" t="s">
        <v>198</v>
      </c>
      <c r="F180" s="21">
        <v>1</v>
      </c>
      <c r="G180" s="15">
        <v>0</v>
      </c>
      <c r="H180" s="15">
        <v>0</v>
      </c>
      <c r="I180" s="15">
        <v>0</v>
      </c>
      <c r="J180" s="16">
        <f>OR(F180&lt;&gt;0,G180&lt;&gt;0,H180&lt;&gt;0,I180&lt;&gt;0)*(F180 + (F180 = 0))*(G180 + (G180 = 0))*(H180 + (H180 = 0))*(I180 + (I180 = 0))</f>
        <v>1</v>
      </c>
      <c r="K180" s="14"/>
      <c r="L180" s="14"/>
      <c r="M180" s="14"/>
    </row>
    <row r="181" spans="1:13" x14ac:dyDescent="0.3">
      <c r="A181" s="14"/>
      <c r="B181" s="14"/>
      <c r="C181" s="14"/>
      <c r="D181" s="36"/>
      <c r="E181" s="14"/>
      <c r="F181" s="14"/>
      <c r="G181" s="14"/>
      <c r="H181" s="14"/>
      <c r="I181" s="14"/>
      <c r="J181" s="18" t="s">
        <v>199</v>
      </c>
      <c r="K181" s="19">
        <f>J180</f>
        <v>1</v>
      </c>
      <c r="L181" s="15">
        <v>0</v>
      </c>
      <c r="M181" s="19">
        <f>ROUND(K181*L181,2)</f>
        <v>0</v>
      </c>
    </row>
    <row r="182" spans="1:13" ht="1.05" customHeight="1" x14ac:dyDescent="0.3">
      <c r="A182" s="20"/>
      <c r="B182" s="20"/>
      <c r="C182" s="20"/>
      <c r="D182" s="37"/>
      <c r="E182" s="20"/>
      <c r="F182" s="20"/>
      <c r="G182" s="20"/>
      <c r="H182" s="20"/>
      <c r="I182" s="20"/>
      <c r="J182" s="20"/>
      <c r="K182" s="20"/>
      <c r="L182" s="20"/>
      <c r="M182" s="20"/>
    </row>
    <row r="183" spans="1:13" x14ac:dyDescent="0.3">
      <c r="A183" s="12" t="s">
        <v>200</v>
      </c>
      <c r="B183" s="13" t="s">
        <v>22</v>
      </c>
      <c r="C183" s="13" t="s">
        <v>23</v>
      </c>
      <c r="D183" s="17" t="s">
        <v>201</v>
      </c>
      <c r="E183" s="14"/>
      <c r="F183" s="14"/>
      <c r="G183" s="14"/>
      <c r="H183" s="14"/>
      <c r="I183" s="14"/>
      <c r="J183" s="14"/>
      <c r="K183" s="16">
        <f>K186</f>
        <v>1</v>
      </c>
      <c r="L183" s="16">
        <f>L186</f>
        <v>0</v>
      </c>
      <c r="M183" s="16">
        <f>M186</f>
        <v>0</v>
      </c>
    </row>
    <row r="184" spans="1:13" ht="40.799999999999997" x14ac:dyDescent="0.3">
      <c r="A184" s="14"/>
      <c r="B184" s="14"/>
      <c r="C184" s="14"/>
      <c r="D184" s="17" t="s">
        <v>202</v>
      </c>
      <c r="E184" s="14"/>
      <c r="F184" s="14"/>
      <c r="G184" s="14"/>
      <c r="H184" s="14"/>
      <c r="I184" s="14"/>
      <c r="J184" s="14"/>
      <c r="K184" s="14"/>
      <c r="L184" s="14"/>
      <c r="M184" s="14"/>
    </row>
    <row r="185" spans="1:13" x14ac:dyDescent="0.3">
      <c r="A185" s="14"/>
      <c r="B185" s="14"/>
      <c r="C185" s="13" t="s">
        <v>107</v>
      </c>
      <c r="D185" s="36"/>
      <c r="E185" s="13" t="s">
        <v>188</v>
      </c>
      <c r="F185" s="21">
        <v>1</v>
      </c>
      <c r="G185" s="15">
        <v>0</v>
      </c>
      <c r="H185" s="15">
        <v>0</v>
      </c>
      <c r="I185" s="15">
        <v>0</v>
      </c>
      <c r="J185" s="16">
        <f>OR(F185&lt;&gt;0,G185&lt;&gt;0,H185&lt;&gt;0,I185&lt;&gt;0)*(F185 + (F185 = 0))*(G185 + (G185 = 0))*(H185 + (H185 = 0))*(I185 + (I185 = 0))</f>
        <v>1</v>
      </c>
      <c r="K185" s="14"/>
      <c r="L185" s="14"/>
      <c r="M185" s="14"/>
    </row>
    <row r="186" spans="1:13" x14ac:dyDescent="0.3">
      <c r="A186" s="14"/>
      <c r="B186" s="14"/>
      <c r="C186" s="14"/>
      <c r="D186" s="36"/>
      <c r="E186" s="14"/>
      <c r="F186" s="14"/>
      <c r="G186" s="14"/>
      <c r="H186" s="14"/>
      <c r="I186" s="14"/>
      <c r="J186" s="18" t="s">
        <v>203</v>
      </c>
      <c r="K186" s="19">
        <f>J185</f>
        <v>1</v>
      </c>
      <c r="L186" s="15">
        <v>0</v>
      </c>
      <c r="M186" s="19">
        <f>ROUND(K186*L186,2)</f>
        <v>0</v>
      </c>
    </row>
    <row r="187" spans="1:13" ht="1.05" customHeight="1" x14ac:dyDescent="0.3">
      <c r="A187" s="20"/>
      <c r="B187" s="20"/>
      <c r="C187" s="20"/>
      <c r="D187" s="37"/>
      <c r="E187" s="20"/>
      <c r="F187" s="20"/>
      <c r="G187" s="20"/>
      <c r="H187" s="20"/>
      <c r="I187" s="20"/>
      <c r="J187" s="20"/>
      <c r="K187" s="20"/>
      <c r="L187" s="20"/>
      <c r="M187" s="20"/>
    </row>
    <row r="188" spans="1:13" x14ac:dyDescent="0.3">
      <c r="A188" s="14"/>
      <c r="B188" s="14"/>
      <c r="C188" s="14"/>
      <c r="D188" s="36"/>
      <c r="E188" s="14"/>
      <c r="F188" s="14"/>
      <c r="G188" s="14"/>
      <c r="H188" s="14"/>
      <c r="I188" s="14"/>
      <c r="J188" s="18" t="s">
        <v>204</v>
      </c>
      <c r="K188" s="15">
        <v>1</v>
      </c>
      <c r="L188" s="19">
        <f>M162+M167+M173+M178+M183</f>
        <v>0</v>
      </c>
      <c r="M188" s="19">
        <f>ROUND(K188*L188,2)</f>
        <v>0</v>
      </c>
    </row>
    <row r="189" spans="1:13" ht="1.05" customHeight="1" x14ac:dyDescent="0.3">
      <c r="A189" s="20"/>
      <c r="B189" s="20"/>
      <c r="C189" s="20"/>
      <c r="D189" s="37"/>
      <c r="E189" s="20"/>
      <c r="F189" s="20"/>
      <c r="G189" s="20"/>
      <c r="H189" s="20"/>
      <c r="I189" s="20"/>
      <c r="J189" s="20"/>
      <c r="K189" s="20"/>
      <c r="L189" s="20"/>
      <c r="M189" s="20"/>
    </row>
    <row r="190" spans="1:13" x14ac:dyDescent="0.3">
      <c r="A190" s="25" t="s">
        <v>205</v>
      </c>
      <c r="B190" s="25" t="s">
        <v>16</v>
      </c>
      <c r="C190" s="25" t="s">
        <v>17</v>
      </c>
      <c r="D190" s="39" t="s">
        <v>206</v>
      </c>
      <c r="E190" s="26"/>
      <c r="F190" s="26"/>
      <c r="G190" s="26"/>
      <c r="H190" s="26"/>
      <c r="I190" s="26"/>
      <c r="J190" s="26"/>
      <c r="K190" s="27">
        <f>K230</f>
        <v>1</v>
      </c>
      <c r="L190" s="27">
        <f>L230</f>
        <v>0</v>
      </c>
      <c r="M190" s="27">
        <f>M230</f>
        <v>0</v>
      </c>
    </row>
    <row r="191" spans="1:13" ht="20.399999999999999" x14ac:dyDescent="0.3">
      <c r="A191" s="12" t="s">
        <v>207</v>
      </c>
      <c r="B191" s="13" t="s">
        <v>22</v>
      </c>
      <c r="C191" s="13" t="s">
        <v>23</v>
      </c>
      <c r="D191" s="17" t="s">
        <v>208</v>
      </c>
      <c r="E191" s="14"/>
      <c r="F191" s="14"/>
      <c r="G191" s="14"/>
      <c r="H191" s="14"/>
      <c r="I191" s="14"/>
      <c r="J191" s="14"/>
      <c r="K191" s="16">
        <f>K194</f>
        <v>1</v>
      </c>
      <c r="L191" s="16">
        <f>L194</f>
        <v>0</v>
      </c>
      <c r="M191" s="16">
        <f>M194</f>
        <v>0</v>
      </c>
    </row>
    <row r="192" spans="1:13" ht="183.6" x14ac:dyDescent="0.3">
      <c r="A192" s="14"/>
      <c r="B192" s="14"/>
      <c r="C192" s="14"/>
      <c r="D192" s="17" t="s">
        <v>209</v>
      </c>
      <c r="E192" s="14"/>
      <c r="F192" s="14"/>
      <c r="G192" s="14"/>
      <c r="H192" s="14"/>
      <c r="I192" s="14"/>
      <c r="J192" s="14"/>
      <c r="K192" s="14"/>
      <c r="L192" s="14"/>
      <c r="M192" s="14"/>
    </row>
    <row r="193" spans="1:13" x14ac:dyDescent="0.3">
      <c r="A193" s="14"/>
      <c r="B193" s="14"/>
      <c r="C193" s="13" t="s">
        <v>107</v>
      </c>
      <c r="D193" s="36"/>
      <c r="E193" s="13" t="s">
        <v>17</v>
      </c>
      <c r="F193" s="21">
        <v>1</v>
      </c>
      <c r="G193" s="15">
        <v>0</v>
      </c>
      <c r="H193" s="15">
        <v>0</v>
      </c>
      <c r="I193" s="15">
        <v>0</v>
      </c>
      <c r="J193" s="16">
        <f>OR(F193&lt;&gt;0,G193&lt;&gt;0,H193&lt;&gt;0,I193&lt;&gt;0)*(F193 + (F193 = 0))*(G193 + (G193 = 0))*(H193 + (H193 = 0))*(I193 + (I193 = 0))</f>
        <v>1</v>
      </c>
      <c r="K193" s="14"/>
      <c r="L193" s="14"/>
      <c r="M193" s="14"/>
    </row>
    <row r="194" spans="1:13" x14ac:dyDescent="0.3">
      <c r="A194" s="14"/>
      <c r="B194" s="14"/>
      <c r="C194" s="14"/>
      <c r="D194" s="36"/>
      <c r="E194" s="14"/>
      <c r="F194" s="14"/>
      <c r="G194" s="14"/>
      <c r="H194" s="14"/>
      <c r="I194" s="14"/>
      <c r="J194" s="18" t="s">
        <v>210</v>
      </c>
      <c r="K194" s="19">
        <f>J193</f>
        <v>1</v>
      </c>
      <c r="L194" s="15">
        <v>0</v>
      </c>
      <c r="M194" s="19">
        <f>ROUND(K194*L194,2)</f>
        <v>0</v>
      </c>
    </row>
    <row r="195" spans="1:13" ht="1.05" customHeight="1" x14ac:dyDescent="0.3">
      <c r="A195" s="20"/>
      <c r="B195" s="20"/>
      <c r="C195" s="20"/>
      <c r="D195" s="37"/>
      <c r="E195" s="20"/>
      <c r="F195" s="20"/>
      <c r="G195" s="20"/>
      <c r="H195" s="20"/>
      <c r="I195" s="20"/>
      <c r="J195" s="20"/>
      <c r="K195" s="20"/>
      <c r="L195" s="20"/>
      <c r="M195" s="20"/>
    </row>
    <row r="196" spans="1:13" ht="20.399999999999999" x14ac:dyDescent="0.3">
      <c r="A196" s="12" t="s">
        <v>211</v>
      </c>
      <c r="B196" s="13" t="s">
        <v>22</v>
      </c>
      <c r="C196" s="13" t="s">
        <v>23</v>
      </c>
      <c r="D196" s="17" t="s">
        <v>212</v>
      </c>
      <c r="E196" s="14"/>
      <c r="F196" s="14"/>
      <c r="G196" s="14"/>
      <c r="H196" s="14"/>
      <c r="I196" s="14"/>
      <c r="J196" s="14"/>
      <c r="K196" s="16">
        <f>K199</f>
        <v>1</v>
      </c>
      <c r="L196" s="16">
        <f>L199</f>
        <v>0</v>
      </c>
      <c r="M196" s="16">
        <f>M199</f>
        <v>0</v>
      </c>
    </row>
    <row r="197" spans="1:13" ht="183.6" x14ac:dyDescent="0.3">
      <c r="A197" s="14"/>
      <c r="B197" s="14"/>
      <c r="C197" s="14"/>
      <c r="D197" s="17" t="s">
        <v>213</v>
      </c>
      <c r="E197" s="14"/>
      <c r="F197" s="14"/>
      <c r="G197" s="14"/>
      <c r="H197" s="14"/>
      <c r="I197" s="14"/>
      <c r="J197" s="14"/>
      <c r="K197" s="14"/>
      <c r="L197" s="14"/>
      <c r="M197" s="14"/>
    </row>
    <row r="198" spans="1:13" x14ac:dyDescent="0.3">
      <c r="A198" s="14"/>
      <c r="B198" s="14"/>
      <c r="C198" s="13" t="s">
        <v>107</v>
      </c>
      <c r="D198" s="36"/>
      <c r="E198" s="13" t="s">
        <v>17</v>
      </c>
      <c r="F198" s="21">
        <v>1</v>
      </c>
      <c r="G198" s="15">
        <v>0</v>
      </c>
      <c r="H198" s="15">
        <v>0</v>
      </c>
      <c r="I198" s="15">
        <v>0</v>
      </c>
      <c r="J198" s="16">
        <f>OR(F198&lt;&gt;0,G198&lt;&gt;0,H198&lt;&gt;0,I198&lt;&gt;0)*(F198 + (F198 = 0))*(G198 + (G198 = 0))*(H198 + (H198 = 0))*(I198 + (I198 = 0))</f>
        <v>1</v>
      </c>
      <c r="K198" s="14"/>
      <c r="L198" s="14"/>
      <c r="M198" s="14"/>
    </row>
    <row r="199" spans="1:13" x14ac:dyDescent="0.3">
      <c r="A199" s="14"/>
      <c r="B199" s="14"/>
      <c r="C199" s="14"/>
      <c r="D199" s="36"/>
      <c r="E199" s="14"/>
      <c r="F199" s="14"/>
      <c r="G199" s="14"/>
      <c r="H199" s="14"/>
      <c r="I199" s="14"/>
      <c r="J199" s="18" t="s">
        <v>214</v>
      </c>
      <c r="K199" s="19">
        <f>J198</f>
        <v>1</v>
      </c>
      <c r="L199" s="15">
        <v>0</v>
      </c>
      <c r="M199" s="19">
        <f>ROUND(K199*L199,2)</f>
        <v>0</v>
      </c>
    </row>
    <row r="200" spans="1:13" ht="1.05" customHeight="1" x14ac:dyDescent="0.3">
      <c r="A200" s="20"/>
      <c r="B200" s="20"/>
      <c r="C200" s="20"/>
      <c r="D200" s="37"/>
      <c r="E200" s="20"/>
      <c r="F200" s="20"/>
      <c r="G200" s="20"/>
      <c r="H200" s="20"/>
      <c r="I200" s="20"/>
      <c r="J200" s="20"/>
      <c r="K200" s="20"/>
      <c r="L200" s="20"/>
      <c r="M200" s="20"/>
    </row>
    <row r="201" spans="1:13" x14ac:dyDescent="0.3">
      <c r="A201" s="12" t="s">
        <v>215</v>
      </c>
      <c r="B201" s="13" t="s">
        <v>22</v>
      </c>
      <c r="C201" s="13" t="s">
        <v>216</v>
      </c>
      <c r="D201" s="17" t="s">
        <v>217</v>
      </c>
      <c r="E201" s="14"/>
      <c r="F201" s="14"/>
      <c r="G201" s="14"/>
      <c r="H201" s="14"/>
      <c r="I201" s="14"/>
      <c r="J201" s="14"/>
      <c r="K201" s="15">
        <v>0</v>
      </c>
      <c r="L201" s="15">
        <v>0</v>
      </c>
      <c r="M201" s="16">
        <f>ROUND(K201*L201,2)</f>
        <v>0</v>
      </c>
    </row>
    <row r="202" spans="1:13" ht="91.8" x14ac:dyDescent="0.3">
      <c r="A202" s="14"/>
      <c r="B202" s="14"/>
      <c r="C202" s="14"/>
      <c r="D202" s="17" t="s">
        <v>218</v>
      </c>
      <c r="E202" s="14"/>
      <c r="F202" s="14"/>
      <c r="G202" s="14"/>
      <c r="H202" s="14"/>
      <c r="I202" s="14"/>
      <c r="J202" s="14"/>
      <c r="K202" s="14"/>
      <c r="L202" s="14"/>
      <c r="M202" s="14"/>
    </row>
    <row r="203" spans="1:13" x14ac:dyDescent="0.3">
      <c r="A203" s="12" t="s">
        <v>219</v>
      </c>
      <c r="B203" s="13" t="s">
        <v>22</v>
      </c>
      <c r="C203" s="13" t="s">
        <v>216</v>
      </c>
      <c r="D203" s="17" t="s">
        <v>220</v>
      </c>
      <c r="E203" s="14"/>
      <c r="F203" s="14"/>
      <c r="G203" s="14"/>
      <c r="H203" s="14"/>
      <c r="I203" s="14"/>
      <c r="J203" s="14"/>
      <c r="K203" s="15">
        <v>0</v>
      </c>
      <c r="L203" s="15">
        <v>0</v>
      </c>
      <c r="M203" s="16">
        <f>ROUND(K203*L203,2)</f>
        <v>0</v>
      </c>
    </row>
    <row r="204" spans="1:13" ht="91.8" x14ac:dyDescent="0.3">
      <c r="A204" s="14"/>
      <c r="B204" s="14"/>
      <c r="C204" s="14"/>
      <c r="D204" s="17" t="s">
        <v>221</v>
      </c>
      <c r="E204" s="14"/>
      <c r="F204" s="14"/>
      <c r="G204" s="14"/>
      <c r="H204" s="14"/>
      <c r="I204" s="14"/>
      <c r="J204" s="14"/>
      <c r="K204" s="14"/>
      <c r="L204" s="14"/>
      <c r="M204" s="14"/>
    </row>
    <row r="205" spans="1:13" x14ac:dyDescent="0.3">
      <c r="A205" s="12" t="s">
        <v>222</v>
      </c>
      <c r="B205" s="13" t="s">
        <v>22</v>
      </c>
      <c r="C205" s="13" t="s">
        <v>216</v>
      </c>
      <c r="D205" s="17" t="s">
        <v>223</v>
      </c>
      <c r="E205" s="14"/>
      <c r="F205" s="14"/>
      <c r="G205" s="14"/>
      <c r="H205" s="14"/>
      <c r="I205" s="14"/>
      <c r="J205" s="14"/>
      <c r="K205" s="16">
        <f>K210</f>
        <v>3</v>
      </c>
      <c r="L205" s="16">
        <f>L210</f>
        <v>0</v>
      </c>
      <c r="M205" s="16">
        <f>M210</f>
        <v>0</v>
      </c>
    </row>
    <row r="206" spans="1:13" ht="91.8" x14ac:dyDescent="0.3">
      <c r="A206" s="14"/>
      <c r="B206" s="14"/>
      <c r="C206" s="14"/>
      <c r="D206" s="17" t="s">
        <v>224</v>
      </c>
      <c r="E206" s="14"/>
      <c r="F206" s="14"/>
      <c r="G206" s="14"/>
      <c r="H206" s="14"/>
      <c r="I206" s="14"/>
      <c r="J206" s="14"/>
      <c r="K206" s="14"/>
      <c r="L206" s="14"/>
      <c r="M206" s="14"/>
    </row>
    <row r="207" spans="1:13" x14ac:dyDescent="0.3">
      <c r="A207" s="14"/>
      <c r="B207" s="14"/>
      <c r="C207" s="13" t="s">
        <v>107</v>
      </c>
      <c r="D207" s="36"/>
      <c r="E207" s="13" t="s">
        <v>225</v>
      </c>
      <c r="F207" s="21">
        <v>1</v>
      </c>
      <c r="G207" s="15">
        <v>3</v>
      </c>
      <c r="H207" s="15">
        <v>0</v>
      </c>
      <c r="I207" s="15">
        <v>0</v>
      </c>
      <c r="J207" s="16">
        <f>OR(F207&lt;&gt;0,G207&lt;&gt;0,H207&lt;&gt;0,I207&lt;&gt;0)*(F207 + (F207 = 0))*(G207 + (G207 = 0))*(H207 + (H207 = 0))*(I207 + (I207 = 0))</f>
        <v>3</v>
      </c>
      <c r="K207" s="14"/>
      <c r="L207" s="14"/>
      <c r="M207" s="14"/>
    </row>
    <row r="208" spans="1:13" x14ac:dyDescent="0.3">
      <c r="A208" s="14"/>
      <c r="B208" s="14"/>
      <c r="C208" s="13" t="s">
        <v>43</v>
      </c>
      <c r="D208" s="36"/>
      <c r="E208" s="13" t="s">
        <v>17</v>
      </c>
      <c r="F208" s="21"/>
      <c r="G208" s="15"/>
      <c r="H208" s="15"/>
      <c r="I208" s="15"/>
      <c r="J208" s="16">
        <f>OR(F208&lt;&gt;0,G208&lt;&gt;0,H208&lt;&gt;0,I208&lt;&gt;0)*(F208 + (F208 = 0))*(G208 + (G208 = 0))*(H208 + (H208 = 0))*(I208 + (I208 = 0))</f>
        <v>0</v>
      </c>
      <c r="K208" s="14"/>
      <c r="L208" s="14"/>
      <c r="M208" s="14"/>
    </row>
    <row r="209" spans="1:13" x14ac:dyDescent="0.3">
      <c r="A209" s="14"/>
      <c r="B209" s="14"/>
      <c r="C209" s="13" t="s">
        <v>43</v>
      </c>
      <c r="D209" s="36"/>
      <c r="E209" s="13" t="s">
        <v>17</v>
      </c>
      <c r="F209" s="21"/>
      <c r="G209" s="15"/>
      <c r="H209" s="15"/>
      <c r="I209" s="15"/>
      <c r="J209" s="16">
        <f>OR(F209&lt;&gt;0,G209&lt;&gt;0,H209&lt;&gt;0,I209&lt;&gt;0)*(F209 + (F209 = 0))*(G209 + (G209 = 0))*(H209 + (H209 = 0))*(I209 + (I209 = 0))</f>
        <v>0</v>
      </c>
      <c r="K209" s="14"/>
      <c r="L209" s="14"/>
      <c r="M209" s="14"/>
    </row>
    <row r="210" spans="1:13" x14ac:dyDescent="0.3">
      <c r="A210" s="14"/>
      <c r="B210" s="14"/>
      <c r="C210" s="14"/>
      <c r="D210" s="36"/>
      <c r="E210" s="14"/>
      <c r="F210" s="14"/>
      <c r="G210" s="14"/>
      <c r="H210" s="14"/>
      <c r="I210" s="14"/>
      <c r="J210" s="18" t="s">
        <v>226</v>
      </c>
      <c r="K210" s="19">
        <f>SUM(J207:J209)</f>
        <v>3</v>
      </c>
      <c r="L210" s="15">
        <v>0</v>
      </c>
      <c r="M210" s="19">
        <f>ROUND(K210*L210,2)</f>
        <v>0</v>
      </c>
    </row>
    <row r="211" spans="1:13" ht="1.05" customHeight="1" x14ac:dyDescent="0.3">
      <c r="A211" s="20"/>
      <c r="B211" s="20"/>
      <c r="C211" s="20"/>
      <c r="D211" s="37"/>
      <c r="E211" s="20"/>
      <c r="F211" s="20"/>
      <c r="G211" s="20"/>
      <c r="H211" s="20"/>
      <c r="I211" s="20"/>
      <c r="J211" s="20"/>
      <c r="K211" s="20"/>
      <c r="L211" s="20"/>
      <c r="M211" s="20"/>
    </row>
    <row r="212" spans="1:13" x14ac:dyDescent="0.3">
      <c r="A212" s="12" t="s">
        <v>227</v>
      </c>
      <c r="B212" s="13" t="s">
        <v>22</v>
      </c>
      <c r="C212" s="13" t="s">
        <v>216</v>
      </c>
      <c r="D212" s="17" t="s">
        <v>228</v>
      </c>
      <c r="E212" s="14"/>
      <c r="F212" s="14"/>
      <c r="G212" s="14"/>
      <c r="H212" s="14"/>
      <c r="I212" s="14"/>
      <c r="J212" s="14"/>
      <c r="K212" s="16">
        <f>K217</f>
        <v>25</v>
      </c>
      <c r="L212" s="16">
        <f>L217</f>
        <v>0</v>
      </c>
      <c r="M212" s="16">
        <f>M217</f>
        <v>0</v>
      </c>
    </row>
    <row r="213" spans="1:13" ht="91.8" x14ac:dyDescent="0.3">
      <c r="A213" s="14"/>
      <c r="B213" s="14"/>
      <c r="C213" s="14"/>
      <c r="D213" s="17" t="s">
        <v>229</v>
      </c>
      <c r="E213" s="14"/>
      <c r="F213" s="14"/>
      <c r="G213" s="14"/>
      <c r="H213" s="14"/>
      <c r="I213" s="14"/>
      <c r="J213" s="14"/>
      <c r="K213" s="14"/>
      <c r="L213" s="14"/>
      <c r="M213" s="14"/>
    </row>
    <row r="214" spans="1:13" x14ac:dyDescent="0.3">
      <c r="A214" s="14"/>
      <c r="B214" s="14"/>
      <c r="C214" s="13" t="s">
        <v>43</v>
      </c>
      <c r="D214" s="36"/>
      <c r="E214" s="13" t="s">
        <v>230</v>
      </c>
      <c r="F214" s="21">
        <v>1</v>
      </c>
      <c r="G214" s="15">
        <v>0</v>
      </c>
      <c r="H214" s="15">
        <v>0</v>
      </c>
      <c r="I214" s="15">
        <v>2</v>
      </c>
      <c r="J214" s="16">
        <f>OR(F214&lt;&gt;0,G214&lt;&gt;0,H214&lt;&gt;0,I214&lt;&gt;0)*(F214 + (F214 = 0))*(G214 + (G214 = 0))*(H214 + (H214 = 0))*(I214 + (I214 = 0))</f>
        <v>2</v>
      </c>
      <c r="K214" s="14"/>
      <c r="L214" s="14"/>
      <c r="M214" s="14"/>
    </row>
    <row r="215" spans="1:13" x14ac:dyDescent="0.3">
      <c r="A215" s="14"/>
      <c r="B215" s="14"/>
      <c r="C215" s="13" t="s">
        <v>43</v>
      </c>
      <c r="D215" s="36"/>
      <c r="E215" s="13" t="s">
        <v>17</v>
      </c>
      <c r="F215" s="21">
        <v>1</v>
      </c>
      <c r="G215" s="15">
        <v>18</v>
      </c>
      <c r="H215" s="15">
        <v>0</v>
      </c>
      <c r="I215" s="15">
        <v>0</v>
      </c>
      <c r="J215" s="16">
        <f>OR(F215&lt;&gt;0,G215&lt;&gt;0,H215&lt;&gt;0,I215&lt;&gt;0)*(F215 + (F215 = 0))*(G215 + (G215 = 0))*(H215 + (H215 = 0))*(I215 + (I215 = 0))</f>
        <v>18</v>
      </c>
      <c r="K215" s="14"/>
      <c r="L215" s="14"/>
      <c r="M215" s="14"/>
    </row>
    <row r="216" spans="1:13" x14ac:dyDescent="0.3">
      <c r="A216" s="14"/>
      <c r="B216" s="14"/>
      <c r="C216" s="13" t="s">
        <v>43</v>
      </c>
      <c r="D216" s="36"/>
      <c r="E216" s="13" t="s">
        <v>17</v>
      </c>
      <c r="F216" s="21">
        <v>1</v>
      </c>
      <c r="G216" s="15">
        <v>5</v>
      </c>
      <c r="H216" s="15">
        <v>0</v>
      </c>
      <c r="I216" s="15">
        <v>0</v>
      </c>
      <c r="J216" s="16">
        <f>OR(F216&lt;&gt;0,G216&lt;&gt;0,H216&lt;&gt;0,I216&lt;&gt;0)*(F216 + (F216 = 0))*(G216 + (G216 = 0))*(H216 + (H216 = 0))*(I216 + (I216 = 0))</f>
        <v>5</v>
      </c>
      <c r="K216" s="14"/>
      <c r="L216" s="14"/>
      <c r="M216" s="14"/>
    </row>
    <row r="217" spans="1:13" x14ac:dyDescent="0.3">
      <c r="A217" s="14"/>
      <c r="B217" s="14"/>
      <c r="C217" s="14"/>
      <c r="D217" s="36"/>
      <c r="E217" s="14"/>
      <c r="F217" s="14"/>
      <c r="G217" s="14"/>
      <c r="H217" s="14"/>
      <c r="I217" s="14"/>
      <c r="J217" s="18" t="s">
        <v>231</v>
      </c>
      <c r="K217" s="19">
        <f>SUM(J214:J216)</f>
        <v>25</v>
      </c>
      <c r="L217" s="15">
        <v>0</v>
      </c>
      <c r="M217" s="19">
        <f>ROUND(K217*L217,2)</f>
        <v>0</v>
      </c>
    </row>
    <row r="218" spans="1:13" ht="1.05" customHeight="1" x14ac:dyDescent="0.3">
      <c r="A218" s="20"/>
      <c r="B218" s="20"/>
      <c r="C218" s="20"/>
      <c r="D218" s="37"/>
      <c r="E218" s="20"/>
      <c r="F218" s="20"/>
      <c r="G218" s="20"/>
      <c r="H218" s="20"/>
      <c r="I218" s="20"/>
      <c r="J218" s="20"/>
      <c r="K218" s="20"/>
      <c r="L218" s="20"/>
      <c r="M218" s="20"/>
    </row>
    <row r="219" spans="1:13" x14ac:dyDescent="0.3">
      <c r="A219" s="12" t="s">
        <v>232</v>
      </c>
      <c r="B219" s="13" t="s">
        <v>22</v>
      </c>
      <c r="C219" s="13" t="s">
        <v>23</v>
      </c>
      <c r="D219" s="17" t="s">
        <v>233</v>
      </c>
      <c r="E219" s="14"/>
      <c r="F219" s="14"/>
      <c r="G219" s="14"/>
      <c r="H219" s="14"/>
      <c r="I219" s="14"/>
      <c r="J219" s="14"/>
      <c r="K219" s="16">
        <f>K222</f>
        <v>1</v>
      </c>
      <c r="L219" s="16">
        <f>L222</f>
        <v>0</v>
      </c>
      <c r="M219" s="16">
        <f>M222</f>
        <v>0</v>
      </c>
    </row>
    <row r="220" spans="1:13" ht="61.2" x14ac:dyDescent="0.3">
      <c r="A220" s="14"/>
      <c r="B220" s="14"/>
      <c r="C220" s="14"/>
      <c r="D220" s="17" t="s">
        <v>234</v>
      </c>
      <c r="E220" s="14"/>
      <c r="F220" s="14"/>
      <c r="G220" s="14"/>
      <c r="H220" s="14"/>
      <c r="I220" s="14"/>
      <c r="J220" s="14"/>
      <c r="K220" s="14"/>
      <c r="L220" s="14"/>
      <c r="M220" s="14"/>
    </row>
    <row r="221" spans="1:13" x14ac:dyDescent="0.3">
      <c r="A221" s="14"/>
      <c r="B221" s="14"/>
      <c r="C221" s="13" t="s">
        <v>107</v>
      </c>
      <c r="D221" s="36"/>
      <c r="E221" s="13" t="s">
        <v>17</v>
      </c>
      <c r="F221" s="21">
        <v>1</v>
      </c>
      <c r="G221" s="15">
        <v>0</v>
      </c>
      <c r="H221" s="15">
        <v>0</v>
      </c>
      <c r="I221" s="15">
        <v>0</v>
      </c>
      <c r="J221" s="16">
        <f>OR(F221&lt;&gt;0,G221&lt;&gt;0,H221&lt;&gt;0,I221&lt;&gt;0)*(F221 + (F221 = 0))*(G221 + (G221 = 0))*(H221 + (H221 = 0))*(I221 + (I221 = 0))</f>
        <v>1</v>
      </c>
      <c r="K221" s="14"/>
      <c r="L221" s="14"/>
      <c r="M221" s="14"/>
    </row>
    <row r="222" spans="1:13" x14ac:dyDescent="0.3">
      <c r="A222" s="14"/>
      <c r="B222" s="14"/>
      <c r="C222" s="14"/>
      <c r="D222" s="36"/>
      <c r="E222" s="14"/>
      <c r="F222" s="14"/>
      <c r="G222" s="14"/>
      <c r="H222" s="14"/>
      <c r="I222" s="14"/>
      <c r="J222" s="18" t="s">
        <v>235</v>
      </c>
      <c r="K222" s="19">
        <f>J221*1</f>
        <v>1</v>
      </c>
      <c r="L222" s="15">
        <v>0</v>
      </c>
      <c r="M222" s="19">
        <f>ROUND(K222*L222,2)</f>
        <v>0</v>
      </c>
    </row>
    <row r="223" spans="1:13" ht="1.05" customHeight="1" x14ac:dyDescent="0.3">
      <c r="A223" s="20"/>
      <c r="B223" s="20"/>
      <c r="C223" s="20"/>
      <c r="D223" s="37"/>
      <c r="E223" s="20"/>
      <c r="F223" s="20"/>
      <c r="G223" s="20"/>
      <c r="H223" s="20"/>
      <c r="I223" s="20"/>
      <c r="J223" s="20"/>
      <c r="K223" s="20"/>
      <c r="L223" s="20"/>
      <c r="M223" s="20"/>
    </row>
    <row r="224" spans="1:13" x14ac:dyDescent="0.3">
      <c r="A224" s="12" t="s">
        <v>236</v>
      </c>
      <c r="B224" s="13" t="s">
        <v>22</v>
      </c>
      <c r="C224" s="13" t="s">
        <v>23</v>
      </c>
      <c r="D224" s="17" t="s">
        <v>237</v>
      </c>
      <c r="E224" s="14"/>
      <c r="F224" s="14"/>
      <c r="G224" s="14"/>
      <c r="H224" s="14"/>
      <c r="I224" s="14"/>
      <c r="J224" s="14"/>
      <c r="K224" s="16">
        <f>K228</f>
        <v>3</v>
      </c>
      <c r="L224" s="16">
        <f>L228</f>
        <v>0</v>
      </c>
      <c r="M224" s="16">
        <f>M228</f>
        <v>0</v>
      </c>
    </row>
    <row r="225" spans="1:13" ht="51" x14ac:dyDescent="0.3">
      <c r="A225" s="14"/>
      <c r="B225" s="14"/>
      <c r="C225" s="14"/>
      <c r="D225" s="17" t="s">
        <v>238</v>
      </c>
      <c r="E225" s="14"/>
      <c r="F225" s="14"/>
      <c r="G225" s="14"/>
      <c r="H225" s="14"/>
      <c r="I225" s="14"/>
      <c r="J225" s="14"/>
      <c r="K225" s="14"/>
      <c r="L225" s="14"/>
      <c r="M225" s="14"/>
    </row>
    <row r="226" spans="1:13" x14ac:dyDescent="0.3">
      <c r="A226" s="14"/>
      <c r="B226" s="14"/>
      <c r="C226" s="13" t="s">
        <v>107</v>
      </c>
      <c r="D226" s="36"/>
      <c r="E226" s="13" t="s">
        <v>239</v>
      </c>
      <c r="F226" s="21">
        <v>2</v>
      </c>
      <c r="G226" s="15">
        <v>0</v>
      </c>
      <c r="H226" s="15">
        <v>0</v>
      </c>
      <c r="I226" s="15">
        <v>0</v>
      </c>
      <c r="J226" s="16">
        <f>OR(F226&lt;&gt;0,G226&lt;&gt;0,H226&lt;&gt;0,I226&lt;&gt;0)*(F226 + (F226 = 0))*(G226 + (G226 = 0))*(H226 + (H226 = 0))*(I226 + (I226 = 0))</f>
        <v>2</v>
      </c>
      <c r="K226" s="14"/>
      <c r="L226" s="14"/>
      <c r="M226" s="14"/>
    </row>
    <row r="227" spans="1:13" x14ac:dyDescent="0.3">
      <c r="A227" s="14"/>
      <c r="B227" s="14"/>
      <c r="C227" s="13" t="s">
        <v>107</v>
      </c>
      <c r="D227" s="36"/>
      <c r="E227" s="13" t="s">
        <v>189</v>
      </c>
      <c r="F227" s="21">
        <v>1</v>
      </c>
      <c r="G227" s="15">
        <v>0</v>
      </c>
      <c r="H227" s="15">
        <v>0</v>
      </c>
      <c r="I227" s="15">
        <v>0</v>
      </c>
      <c r="J227" s="16">
        <f>OR(F227&lt;&gt;0,G227&lt;&gt;0,H227&lt;&gt;0,I227&lt;&gt;0)*(F227 + (F227 = 0))*(G227 + (G227 = 0))*(H227 + (H227 = 0))*(I227 + (I227 = 0))</f>
        <v>1</v>
      </c>
      <c r="K227" s="14"/>
      <c r="L227" s="14"/>
      <c r="M227" s="14"/>
    </row>
    <row r="228" spans="1:13" x14ac:dyDescent="0.3">
      <c r="A228" s="14"/>
      <c r="B228" s="14"/>
      <c r="C228" s="14"/>
      <c r="D228" s="36"/>
      <c r="E228" s="14"/>
      <c r="F228" s="14"/>
      <c r="G228" s="14"/>
      <c r="H228" s="14"/>
      <c r="I228" s="14"/>
      <c r="J228" s="18" t="s">
        <v>240</v>
      </c>
      <c r="K228" s="19">
        <f>SUM(J226:J227)</f>
        <v>3</v>
      </c>
      <c r="L228" s="15">
        <v>0</v>
      </c>
      <c r="M228" s="19">
        <f>ROUND(K228*L228,2)</f>
        <v>0</v>
      </c>
    </row>
    <row r="229" spans="1:13" ht="1.05" customHeight="1" x14ac:dyDescent="0.3">
      <c r="A229" s="20"/>
      <c r="B229" s="20"/>
      <c r="C229" s="20"/>
      <c r="D229" s="37"/>
      <c r="E229" s="20"/>
      <c r="F229" s="20"/>
      <c r="G229" s="20"/>
      <c r="H229" s="20"/>
      <c r="I229" s="20"/>
      <c r="J229" s="20"/>
      <c r="K229" s="20"/>
      <c r="L229" s="20"/>
      <c r="M229" s="20"/>
    </row>
    <row r="230" spans="1:13" x14ac:dyDescent="0.3">
      <c r="A230" s="14"/>
      <c r="B230" s="14"/>
      <c r="C230" s="14"/>
      <c r="D230" s="36"/>
      <c r="E230" s="14"/>
      <c r="F230" s="14"/>
      <c r="G230" s="14"/>
      <c r="H230" s="14"/>
      <c r="I230" s="14"/>
      <c r="J230" s="18" t="s">
        <v>241</v>
      </c>
      <c r="K230" s="15">
        <v>1</v>
      </c>
      <c r="L230" s="19">
        <f>M191+M196+M201+M203+M205+M212+M219+M224</f>
        <v>0</v>
      </c>
      <c r="M230" s="19">
        <f>ROUND(K230*L230,2)</f>
        <v>0</v>
      </c>
    </row>
    <row r="231" spans="1:13" ht="1.05" customHeight="1" x14ac:dyDescent="0.3">
      <c r="A231" s="20"/>
      <c r="B231" s="20"/>
      <c r="C231" s="20"/>
      <c r="D231" s="37"/>
      <c r="E231" s="20"/>
      <c r="F231" s="20"/>
      <c r="G231" s="20"/>
      <c r="H231" s="20"/>
      <c r="I231" s="20"/>
      <c r="J231" s="20"/>
      <c r="K231" s="20"/>
      <c r="L231" s="20"/>
      <c r="M231" s="20"/>
    </row>
    <row r="232" spans="1:13" x14ac:dyDescent="0.3">
      <c r="A232" s="14"/>
      <c r="B232" s="14"/>
      <c r="C232" s="14"/>
      <c r="D232" s="36"/>
      <c r="E232" s="14"/>
      <c r="F232" s="14"/>
      <c r="G232" s="14"/>
      <c r="H232" s="14"/>
      <c r="I232" s="14"/>
      <c r="J232" s="18" t="s">
        <v>242</v>
      </c>
      <c r="K232" s="15">
        <v>1</v>
      </c>
      <c r="L232" s="19">
        <f>M161+M190</f>
        <v>0</v>
      </c>
      <c r="M232" s="19">
        <f>ROUND(K232*L232,2)</f>
        <v>0</v>
      </c>
    </row>
    <row r="233" spans="1:13" ht="1.05" customHeight="1" x14ac:dyDescent="0.3">
      <c r="A233" s="20"/>
      <c r="B233" s="20"/>
      <c r="C233" s="20"/>
      <c r="D233" s="37"/>
      <c r="E233" s="20"/>
      <c r="F233" s="20"/>
      <c r="G233" s="20"/>
      <c r="H233" s="20"/>
      <c r="I233" s="20"/>
      <c r="J233" s="20"/>
      <c r="K233" s="20"/>
      <c r="L233" s="20"/>
      <c r="M233" s="20"/>
    </row>
    <row r="234" spans="1:13" x14ac:dyDescent="0.3">
      <c r="A234" s="22" t="s">
        <v>243</v>
      </c>
      <c r="B234" s="22" t="s">
        <v>16</v>
      </c>
      <c r="C234" s="22" t="s">
        <v>17</v>
      </c>
      <c r="D234" s="38" t="s">
        <v>244</v>
      </c>
      <c r="E234" s="23"/>
      <c r="F234" s="23"/>
      <c r="G234" s="23"/>
      <c r="H234" s="23"/>
      <c r="I234" s="23"/>
      <c r="J234" s="23"/>
      <c r="K234" s="24">
        <f>K305</f>
        <v>1</v>
      </c>
      <c r="L234" s="24">
        <f>L305</f>
        <v>0</v>
      </c>
      <c r="M234" s="24">
        <f>M305</f>
        <v>0</v>
      </c>
    </row>
    <row r="235" spans="1:13" x14ac:dyDescent="0.3">
      <c r="A235" s="12" t="s">
        <v>245</v>
      </c>
      <c r="B235" s="13" t="s">
        <v>22</v>
      </c>
      <c r="C235" s="13" t="s">
        <v>23</v>
      </c>
      <c r="D235" s="17" t="s">
        <v>246</v>
      </c>
      <c r="E235" s="14"/>
      <c r="F235" s="14"/>
      <c r="G235" s="14"/>
      <c r="H235" s="14"/>
      <c r="I235" s="14"/>
      <c r="J235" s="14"/>
      <c r="K235" s="16">
        <f>K238</f>
        <v>1</v>
      </c>
      <c r="L235" s="16">
        <f>L238</f>
        <v>0</v>
      </c>
      <c r="M235" s="16">
        <f>M238</f>
        <v>0</v>
      </c>
    </row>
    <row r="236" spans="1:13" ht="71.400000000000006" x14ac:dyDescent="0.3">
      <c r="A236" s="14"/>
      <c r="B236" s="14"/>
      <c r="C236" s="14"/>
      <c r="D236" s="17" t="s">
        <v>247</v>
      </c>
      <c r="E236" s="14"/>
      <c r="F236" s="14"/>
      <c r="G236" s="14"/>
      <c r="H236" s="14"/>
      <c r="I236" s="14"/>
      <c r="J236" s="14"/>
      <c r="K236" s="14"/>
      <c r="L236" s="14"/>
      <c r="M236" s="14"/>
    </row>
    <row r="237" spans="1:13" x14ac:dyDescent="0.3">
      <c r="A237" s="14"/>
      <c r="B237" s="14"/>
      <c r="C237" s="13" t="s">
        <v>107</v>
      </c>
      <c r="D237" s="36"/>
      <c r="E237" s="13" t="s">
        <v>248</v>
      </c>
      <c r="F237" s="21">
        <v>1</v>
      </c>
      <c r="G237" s="15">
        <v>0</v>
      </c>
      <c r="H237" s="15">
        <v>0</v>
      </c>
      <c r="I237" s="15">
        <v>0</v>
      </c>
      <c r="J237" s="16">
        <f>OR(F237&lt;&gt;0,G237&lt;&gt;0,H237&lt;&gt;0,I237&lt;&gt;0)*(F237 + (F237 = 0))*(G237 + (G237 = 0))*(H237 + (H237 = 0))*(I237 + (I237 = 0))</f>
        <v>1</v>
      </c>
      <c r="K237" s="14"/>
      <c r="L237" s="14"/>
      <c r="M237" s="14"/>
    </row>
    <row r="238" spans="1:13" x14ac:dyDescent="0.3">
      <c r="A238" s="14"/>
      <c r="B238" s="14"/>
      <c r="C238" s="14"/>
      <c r="D238" s="36"/>
      <c r="E238" s="14"/>
      <c r="F238" s="14"/>
      <c r="G238" s="14"/>
      <c r="H238" s="14"/>
      <c r="I238" s="14"/>
      <c r="J238" s="18" t="s">
        <v>249</v>
      </c>
      <c r="K238" s="19">
        <f>J237</f>
        <v>1</v>
      </c>
      <c r="L238" s="15">
        <v>0</v>
      </c>
      <c r="M238" s="19">
        <f>ROUND(K238*L238,2)</f>
        <v>0</v>
      </c>
    </row>
    <row r="239" spans="1:13" ht="1.05" customHeight="1" x14ac:dyDescent="0.3">
      <c r="A239" s="20"/>
      <c r="B239" s="20"/>
      <c r="C239" s="20"/>
      <c r="D239" s="37"/>
      <c r="E239" s="20"/>
      <c r="F239" s="20"/>
      <c r="G239" s="20"/>
      <c r="H239" s="20"/>
      <c r="I239" s="20"/>
      <c r="J239" s="20"/>
      <c r="K239" s="20"/>
      <c r="L239" s="20"/>
      <c r="M239" s="20"/>
    </row>
    <row r="240" spans="1:13" x14ac:dyDescent="0.3">
      <c r="A240" s="12" t="s">
        <v>250</v>
      </c>
      <c r="B240" s="13" t="s">
        <v>22</v>
      </c>
      <c r="C240" s="13" t="s">
        <v>216</v>
      </c>
      <c r="D240" s="17" t="s">
        <v>251</v>
      </c>
      <c r="E240" s="14"/>
      <c r="F240" s="14"/>
      <c r="G240" s="14"/>
      <c r="H240" s="14"/>
      <c r="I240" s="14"/>
      <c r="J240" s="14"/>
      <c r="K240" s="16">
        <f>K248</f>
        <v>66.5</v>
      </c>
      <c r="L240" s="16">
        <f>L248</f>
        <v>0</v>
      </c>
      <c r="M240" s="16">
        <f>M248</f>
        <v>0</v>
      </c>
    </row>
    <row r="241" spans="1:13" ht="81.599999999999994" x14ac:dyDescent="0.3">
      <c r="A241" s="14"/>
      <c r="B241" s="14"/>
      <c r="C241" s="14"/>
      <c r="D241" s="17" t="s">
        <v>252</v>
      </c>
      <c r="E241" s="14"/>
      <c r="F241" s="14"/>
      <c r="G241" s="14"/>
      <c r="H241" s="14"/>
      <c r="I241" s="14"/>
      <c r="J241" s="14"/>
      <c r="K241" s="14"/>
      <c r="L241" s="14"/>
      <c r="M241" s="14"/>
    </row>
    <row r="242" spans="1:13" x14ac:dyDescent="0.3">
      <c r="A242" s="14"/>
      <c r="B242" s="14"/>
      <c r="C242" s="13" t="s">
        <v>107</v>
      </c>
      <c r="D242" s="36"/>
      <c r="E242" s="13" t="s">
        <v>253</v>
      </c>
      <c r="F242" s="21">
        <v>1</v>
      </c>
      <c r="G242" s="15">
        <v>5</v>
      </c>
      <c r="H242" s="15">
        <v>0</v>
      </c>
      <c r="I242" s="15">
        <v>0</v>
      </c>
      <c r="J242" s="16">
        <f>OR(F242&lt;&gt;0,G242&lt;&gt;0,H242&lt;&gt;0,I242&lt;&gt;0)*(F242 + (F242 = 0))*(G242 + (G242 = 0))*(H242 + (H242 = 0))*(I242 + (I242 = 0))</f>
        <v>5</v>
      </c>
      <c r="K242" s="14"/>
      <c r="L242" s="14"/>
      <c r="M242" s="14"/>
    </row>
    <row r="243" spans="1:13" x14ac:dyDescent="0.3">
      <c r="A243" s="14"/>
      <c r="B243" s="14"/>
      <c r="C243" s="13" t="s">
        <v>43</v>
      </c>
      <c r="D243" s="36"/>
      <c r="E243" s="13" t="s">
        <v>254</v>
      </c>
      <c r="F243" s="21">
        <v>1</v>
      </c>
      <c r="G243" s="15">
        <v>4</v>
      </c>
      <c r="H243" s="15">
        <v>0</v>
      </c>
      <c r="I243" s="15">
        <v>0</v>
      </c>
      <c r="J243" s="16">
        <f>OR(F243&lt;&gt;0,G243&lt;&gt;0,H243&lt;&gt;0,I243&lt;&gt;0)*(F243 + (F243 = 0))*(G243 + (G243 = 0))*(H243 + (H243 = 0))*(I243 + (I243 = 0))</f>
        <v>4</v>
      </c>
      <c r="K243" s="14"/>
      <c r="L243" s="14"/>
      <c r="M243" s="14"/>
    </row>
    <row r="244" spans="1:13" x14ac:dyDescent="0.3">
      <c r="A244" s="14"/>
      <c r="B244" s="14"/>
      <c r="C244" s="13" t="s">
        <v>43</v>
      </c>
      <c r="D244" s="36"/>
      <c r="E244" s="13" t="s">
        <v>255</v>
      </c>
      <c r="F244" s="21">
        <v>1</v>
      </c>
      <c r="G244" s="15">
        <v>8.25</v>
      </c>
      <c r="H244" s="15">
        <v>0</v>
      </c>
      <c r="I244" s="15">
        <v>0</v>
      </c>
      <c r="J244" s="16">
        <f>OR(F244&lt;&gt;0,G244&lt;&gt;0,H244&lt;&gt;0,I244&lt;&gt;0)*(F244 + (F244 = 0))*(G244 + (G244 = 0))*(H244 + (H244 = 0))*(I244 + (I244 = 0))</f>
        <v>8.25</v>
      </c>
      <c r="K244" s="14"/>
      <c r="L244" s="14"/>
      <c r="M244" s="14"/>
    </row>
    <row r="245" spans="1:13" x14ac:dyDescent="0.3">
      <c r="A245" s="14"/>
      <c r="B245" s="14"/>
      <c r="C245" s="13" t="s">
        <v>43</v>
      </c>
      <c r="D245" s="36"/>
      <c r="E245" s="13" t="s">
        <v>256</v>
      </c>
      <c r="F245" s="21">
        <v>1</v>
      </c>
      <c r="G245" s="15">
        <v>14.25</v>
      </c>
      <c r="H245" s="15">
        <v>0</v>
      </c>
      <c r="I245" s="15">
        <v>0</v>
      </c>
      <c r="J245" s="16">
        <f>OR(F245&lt;&gt;0,G245&lt;&gt;0,H245&lt;&gt;0,I245&lt;&gt;0)*(F245 + (F245 = 0))*(G245 + (G245 = 0))*(H245 + (H245 = 0))*(I245 + (I245 = 0))</f>
        <v>14.25</v>
      </c>
      <c r="K245" s="14"/>
      <c r="L245" s="14"/>
      <c r="M245" s="14"/>
    </row>
    <row r="246" spans="1:13" x14ac:dyDescent="0.3">
      <c r="A246" s="14"/>
      <c r="B246" s="14"/>
      <c r="C246" s="13" t="s">
        <v>43</v>
      </c>
      <c r="D246" s="36"/>
      <c r="E246" s="13" t="s">
        <v>257</v>
      </c>
      <c r="F246" s="21">
        <v>2</v>
      </c>
      <c r="G246" s="15">
        <v>14.5</v>
      </c>
      <c r="H246" s="15">
        <v>0</v>
      </c>
      <c r="I246" s="15">
        <v>0</v>
      </c>
      <c r="J246" s="16">
        <f>OR(F246&lt;&gt;0,G246&lt;&gt;0,H246&lt;&gt;0,I246&lt;&gt;0)*(F246 + (F246 = 0))*(G246 + (G246 = 0))*(H246 + (H246 = 0))*(I246 + (I246 = 0))</f>
        <v>29</v>
      </c>
      <c r="K246" s="14"/>
      <c r="L246" s="14"/>
      <c r="M246" s="14"/>
    </row>
    <row r="247" spans="1:13" x14ac:dyDescent="0.3">
      <c r="A247" s="14"/>
      <c r="B247" s="14"/>
      <c r="C247" s="13" t="s">
        <v>43</v>
      </c>
      <c r="D247" s="36"/>
      <c r="E247" s="13" t="s">
        <v>17</v>
      </c>
      <c r="F247" s="21">
        <v>2</v>
      </c>
      <c r="G247" s="15">
        <v>3</v>
      </c>
      <c r="H247" s="15">
        <v>0</v>
      </c>
      <c r="I247" s="15">
        <v>0</v>
      </c>
      <c r="J247" s="16">
        <f>OR(F247&lt;&gt;0,G247&lt;&gt;0,H247&lt;&gt;0,I247&lt;&gt;0)*(F247 + (F247 = 0))*(G247 + (G247 = 0))*(H247 + (H247 = 0))*(I247 + (I247 = 0))</f>
        <v>6</v>
      </c>
      <c r="K247" s="14"/>
      <c r="L247" s="14"/>
      <c r="M247" s="14"/>
    </row>
    <row r="248" spans="1:13" x14ac:dyDescent="0.3">
      <c r="A248" s="14"/>
      <c r="B248" s="14"/>
      <c r="C248" s="14"/>
      <c r="D248" s="36"/>
      <c r="E248" s="14"/>
      <c r="F248" s="14"/>
      <c r="G248" s="14"/>
      <c r="H248" s="14"/>
      <c r="I248" s="14"/>
      <c r="J248" s="18" t="s">
        <v>258</v>
      </c>
      <c r="K248" s="19">
        <f>SUM(J242:J247)</f>
        <v>66.5</v>
      </c>
      <c r="L248" s="15">
        <v>0</v>
      </c>
      <c r="M248" s="19">
        <f>ROUND(K248*L248,2)</f>
        <v>0</v>
      </c>
    </row>
    <row r="249" spans="1:13" ht="1.05" customHeight="1" x14ac:dyDescent="0.3">
      <c r="A249" s="20"/>
      <c r="B249" s="20"/>
      <c r="C249" s="20"/>
      <c r="D249" s="37"/>
      <c r="E249" s="20"/>
      <c r="F249" s="20"/>
      <c r="G249" s="20"/>
      <c r="H249" s="20"/>
      <c r="I249" s="20"/>
      <c r="J249" s="20"/>
      <c r="K249" s="20"/>
      <c r="L249" s="20"/>
      <c r="M249" s="20"/>
    </row>
    <row r="250" spans="1:13" x14ac:dyDescent="0.3">
      <c r="A250" s="12" t="s">
        <v>259</v>
      </c>
      <c r="B250" s="13" t="s">
        <v>22</v>
      </c>
      <c r="C250" s="13" t="s">
        <v>216</v>
      </c>
      <c r="D250" s="17" t="s">
        <v>260</v>
      </c>
      <c r="E250" s="14"/>
      <c r="F250" s="14"/>
      <c r="G250" s="14"/>
      <c r="H250" s="14"/>
      <c r="I250" s="14"/>
      <c r="J250" s="14"/>
      <c r="K250" s="15">
        <v>0</v>
      </c>
      <c r="L250" s="15">
        <v>0</v>
      </c>
      <c r="M250" s="16">
        <f>ROUND(K250*L250,2)</f>
        <v>0</v>
      </c>
    </row>
    <row r="251" spans="1:13" ht="81.599999999999994" x14ac:dyDescent="0.3">
      <c r="A251" s="14"/>
      <c r="B251" s="14"/>
      <c r="C251" s="14"/>
      <c r="D251" s="17" t="s">
        <v>261</v>
      </c>
      <c r="E251" s="14"/>
      <c r="F251" s="14"/>
      <c r="G251" s="14"/>
      <c r="H251" s="14"/>
      <c r="I251" s="14"/>
      <c r="J251" s="14"/>
      <c r="K251" s="14"/>
      <c r="L251" s="14"/>
      <c r="M251" s="14"/>
    </row>
    <row r="252" spans="1:13" x14ac:dyDescent="0.3">
      <c r="A252" s="12" t="s">
        <v>262</v>
      </c>
      <c r="B252" s="13" t="s">
        <v>22</v>
      </c>
      <c r="C252" s="13" t="s">
        <v>216</v>
      </c>
      <c r="D252" s="17" t="s">
        <v>263</v>
      </c>
      <c r="E252" s="14"/>
      <c r="F252" s="14"/>
      <c r="G252" s="14"/>
      <c r="H252" s="14"/>
      <c r="I252" s="14"/>
      <c r="J252" s="14"/>
      <c r="K252" s="16">
        <f>K255</f>
        <v>4</v>
      </c>
      <c r="L252" s="16">
        <f>L255</f>
        <v>0</v>
      </c>
      <c r="M252" s="16">
        <f>M255</f>
        <v>0</v>
      </c>
    </row>
    <row r="253" spans="1:13" ht="81.599999999999994" x14ac:dyDescent="0.3">
      <c r="A253" s="14"/>
      <c r="B253" s="14"/>
      <c r="C253" s="14"/>
      <c r="D253" s="17" t="s">
        <v>264</v>
      </c>
      <c r="E253" s="14"/>
      <c r="F253" s="14"/>
      <c r="G253" s="14"/>
      <c r="H253" s="14"/>
      <c r="I253" s="14"/>
      <c r="J253" s="14"/>
      <c r="K253" s="14"/>
      <c r="L253" s="14"/>
      <c r="M253" s="14"/>
    </row>
    <row r="254" spans="1:13" x14ac:dyDescent="0.3">
      <c r="A254" s="14"/>
      <c r="B254" s="14"/>
      <c r="C254" s="13" t="s">
        <v>43</v>
      </c>
      <c r="D254" s="36"/>
      <c r="E254" s="13" t="s">
        <v>265</v>
      </c>
      <c r="F254" s="21">
        <v>2</v>
      </c>
      <c r="G254" s="15">
        <v>2</v>
      </c>
      <c r="H254" s="15">
        <v>0</v>
      </c>
      <c r="I254" s="15">
        <v>0</v>
      </c>
      <c r="J254" s="16">
        <f>OR(F254&lt;&gt;0,G254&lt;&gt;0,H254&lt;&gt;0,I254&lt;&gt;0)*(F254 + (F254 = 0))*(G254 + (G254 = 0))*(H254 + (H254 = 0))*(I254 + (I254 = 0))</f>
        <v>4</v>
      </c>
      <c r="K254" s="14"/>
      <c r="L254" s="14"/>
      <c r="M254" s="14"/>
    </row>
    <row r="255" spans="1:13" x14ac:dyDescent="0.3">
      <c r="A255" s="14"/>
      <c r="B255" s="14"/>
      <c r="C255" s="14"/>
      <c r="D255" s="36"/>
      <c r="E255" s="14"/>
      <c r="F255" s="14"/>
      <c r="G255" s="14"/>
      <c r="H255" s="14"/>
      <c r="I255" s="14"/>
      <c r="J255" s="18" t="s">
        <v>266</v>
      </c>
      <c r="K255" s="19">
        <f>J254</f>
        <v>4</v>
      </c>
      <c r="L255" s="15">
        <v>0</v>
      </c>
      <c r="M255" s="19">
        <f>ROUND(K255*L255,2)</f>
        <v>0</v>
      </c>
    </row>
    <row r="256" spans="1:13" ht="1.05" customHeight="1" x14ac:dyDescent="0.3">
      <c r="A256" s="20"/>
      <c r="B256" s="20"/>
      <c r="C256" s="20"/>
      <c r="D256" s="37"/>
      <c r="E256" s="20"/>
      <c r="F256" s="20"/>
      <c r="G256" s="20"/>
      <c r="H256" s="20"/>
      <c r="I256" s="20"/>
      <c r="J256" s="20"/>
      <c r="K256" s="20"/>
      <c r="L256" s="20"/>
      <c r="M256" s="20"/>
    </row>
    <row r="257" spans="1:13" x14ac:dyDescent="0.3">
      <c r="A257" s="12" t="s">
        <v>267</v>
      </c>
      <c r="B257" s="13" t="s">
        <v>22</v>
      </c>
      <c r="C257" s="13" t="s">
        <v>216</v>
      </c>
      <c r="D257" s="17" t="s">
        <v>268</v>
      </c>
      <c r="E257" s="14"/>
      <c r="F257" s="14"/>
      <c r="G257" s="14"/>
      <c r="H257" s="14"/>
      <c r="I257" s="14"/>
      <c r="J257" s="14"/>
      <c r="K257" s="16">
        <f>K261</f>
        <v>19.649999999999999</v>
      </c>
      <c r="L257" s="16">
        <f>L261</f>
        <v>0</v>
      </c>
      <c r="M257" s="16">
        <f>M261</f>
        <v>0</v>
      </c>
    </row>
    <row r="258" spans="1:13" ht="71.400000000000006" x14ac:dyDescent="0.3">
      <c r="A258" s="14"/>
      <c r="B258" s="14"/>
      <c r="C258" s="14"/>
      <c r="D258" s="17" t="s">
        <v>269</v>
      </c>
      <c r="E258" s="14"/>
      <c r="F258" s="14"/>
      <c r="G258" s="14"/>
      <c r="H258" s="14"/>
      <c r="I258" s="14"/>
      <c r="J258" s="14"/>
      <c r="K258" s="14"/>
      <c r="L258" s="14"/>
      <c r="M258" s="14"/>
    </row>
    <row r="259" spans="1:13" x14ac:dyDescent="0.3">
      <c r="A259" s="14"/>
      <c r="B259" s="14"/>
      <c r="C259" s="13" t="s">
        <v>43</v>
      </c>
      <c r="D259" s="36"/>
      <c r="E259" s="13" t="s">
        <v>270</v>
      </c>
      <c r="F259" s="21">
        <v>1</v>
      </c>
      <c r="G259" s="15">
        <v>2.4</v>
      </c>
      <c r="H259" s="15">
        <v>0</v>
      </c>
      <c r="I259" s="15">
        <v>0</v>
      </c>
      <c r="J259" s="16">
        <f>OR(F259&lt;&gt;0,G259&lt;&gt;0,H259&lt;&gt;0,I259&lt;&gt;0)*(F259 + (F259 = 0))*(G259 + (G259 = 0))*(H259 + (H259 = 0))*(I259 + (I259 = 0))</f>
        <v>2.4</v>
      </c>
      <c r="K259" s="14"/>
      <c r="L259" s="14"/>
      <c r="M259" s="14"/>
    </row>
    <row r="260" spans="1:13" x14ac:dyDescent="0.3">
      <c r="A260" s="14"/>
      <c r="B260" s="14"/>
      <c r="C260" s="13" t="s">
        <v>43</v>
      </c>
      <c r="D260" s="36"/>
      <c r="E260" s="13" t="s">
        <v>271</v>
      </c>
      <c r="F260" s="21">
        <v>1</v>
      </c>
      <c r="G260" s="15">
        <v>17.25</v>
      </c>
      <c r="H260" s="15">
        <v>0</v>
      </c>
      <c r="I260" s="15">
        <v>0</v>
      </c>
      <c r="J260" s="16">
        <f>OR(F260&lt;&gt;0,G260&lt;&gt;0,H260&lt;&gt;0,I260&lt;&gt;0)*(F260 + (F260 = 0))*(G260 + (G260 = 0))*(H260 + (H260 = 0))*(I260 + (I260 = 0))</f>
        <v>17.25</v>
      </c>
      <c r="K260" s="14"/>
      <c r="L260" s="14"/>
      <c r="M260" s="14"/>
    </row>
    <row r="261" spans="1:13" x14ac:dyDescent="0.3">
      <c r="A261" s="14"/>
      <c r="B261" s="14"/>
      <c r="C261" s="14"/>
      <c r="D261" s="36"/>
      <c r="E261" s="14"/>
      <c r="F261" s="14"/>
      <c r="G261" s="14"/>
      <c r="H261" s="14"/>
      <c r="I261" s="14"/>
      <c r="J261" s="18" t="s">
        <v>272</v>
      </c>
      <c r="K261" s="19">
        <f>SUM(J259:J260)</f>
        <v>19.649999999999999</v>
      </c>
      <c r="L261" s="15">
        <v>0</v>
      </c>
      <c r="M261" s="19">
        <f>ROUND(K261*L261,2)</f>
        <v>0</v>
      </c>
    </row>
    <row r="262" spans="1:13" ht="1.05" customHeight="1" x14ac:dyDescent="0.3">
      <c r="A262" s="20"/>
      <c r="B262" s="20"/>
      <c r="C262" s="20"/>
      <c r="D262" s="37"/>
      <c r="E262" s="20"/>
      <c r="F262" s="20"/>
      <c r="G262" s="20"/>
      <c r="H262" s="20"/>
      <c r="I262" s="20"/>
      <c r="J262" s="20"/>
      <c r="K262" s="20"/>
      <c r="L262" s="20"/>
      <c r="M262" s="20"/>
    </row>
    <row r="263" spans="1:13" x14ac:dyDescent="0.3">
      <c r="A263" s="12" t="s">
        <v>273</v>
      </c>
      <c r="B263" s="13" t="s">
        <v>22</v>
      </c>
      <c r="C263" s="13" t="s">
        <v>216</v>
      </c>
      <c r="D263" s="17" t="s">
        <v>274</v>
      </c>
      <c r="E263" s="14"/>
      <c r="F263" s="14"/>
      <c r="G263" s="14"/>
      <c r="H263" s="14"/>
      <c r="I263" s="14"/>
      <c r="J263" s="14"/>
      <c r="K263" s="16">
        <f>K270</f>
        <v>30.9</v>
      </c>
      <c r="L263" s="16">
        <f>L270</f>
        <v>0</v>
      </c>
      <c r="M263" s="16">
        <f>M270</f>
        <v>0</v>
      </c>
    </row>
    <row r="264" spans="1:13" ht="71.400000000000006" x14ac:dyDescent="0.3">
      <c r="A264" s="14"/>
      <c r="B264" s="14"/>
      <c r="C264" s="14"/>
      <c r="D264" s="17" t="s">
        <v>275</v>
      </c>
      <c r="E264" s="14"/>
      <c r="F264" s="14"/>
      <c r="G264" s="14"/>
      <c r="H264" s="14"/>
      <c r="I264" s="14"/>
      <c r="J264" s="14"/>
      <c r="K264" s="14"/>
      <c r="L264" s="14"/>
      <c r="M264" s="14"/>
    </row>
    <row r="265" spans="1:13" x14ac:dyDescent="0.3">
      <c r="A265" s="14"/>
      <c r="B265" s="14"/>
      <c r="C265" s="13" t="s">
        <v>107</v>
      </c>
      <c r="D265" s="36"/>
      <c r="E265" s="13" t="s">
        <v>276</v>
      </c>
      <c r="F265" s="21"/>
      <c r="G265" s="15"/>
      <c r="H265" s="15"/>
      <c r="I265" s="15"/>
      <c r="J265" s="16">
        <f>OR(F265&lt;&gt;0,G265&lt;&gt;0,H265&lt;&gt;0,I265&lt;&gt;0)*(F265 + (F265 = 0))*(G265 + (G265 = 0))*(H265 + (H265 = 0))*(I265 + (I265 = 0))</f>
        <v>0</v>
      </c>
      <c r="K265" s="14"/>
      <c r="L265" s="14"/>
      <c r="M265" s="14"/>
    </row>
    <row r="266" spans="1:13" x14ac:dyDescent="0.3">
      <c r="A266" s="14"/>
      <c r="B266" s="14"/>
      <c r="C266" s="13" t="s">
        <v>43</v>
      </c>
      <c r="D266" s="36"/>
      <c r="E266" s="13" t="s">
        <v>277</v>
      </c>
      <c r="F266" s="21"/>
      <c r="G266" s="15"/>
      <c r="H266" s="15"/>
      <c r="I266" s="15"/>
      <c r="J266" s="16">
        <f>OR(F266&lt;&gt;0,G266&lt;&gt;0,H266&lt;&gt;0,I266&lt;&gt;0)*(F266 + (F266 = 0))*(G266 + (G266 = 0))*(H266 + (H266 = 0))*(I266 + (I266 = 0))</f>
        <v>0</v>
      </c>
      <c r="K266" s="14"/>
      <c r="L266" s="14"/>
      <c r="M266" s="14"/>
    </row>
    <row r="267" spans="1:13" x14ac:dyDescent="0.3">
      <c r="A267" s="14"/>
      <c r="B267" s="14"/>
      <c r="C267" s="13" t="s">
        <v>43</v>
      </c>
      <c r="D267" s="36"/>
      <c r="E267" s="13" t="s">
        <v>278</v>
      </c>
      <c r="F267" s="21">
        <v>2</v>
      </c>
      <c r="G267" s="15">
        <v>7.45</v>
      </c>
      <c r="H267" s="15">
        <v>0</v>
      </c>
      <c r="I267" s="15">
        <v>0</v>
      </c>
      <c r="J267" s="16">
        <f>OR(F267&lt;&gt;0,G267&lt;&gt;0,H267&lt;&gt;0,I267&lt;&gt;0)*(F267 + (F267 = 0))*(G267 + (G267 = 0))*(H267 + (H267 = 0))*(I267 + (I267 = 0))</f>
        <v>14.9</v>
      </c>
      <c r="K267" s="14"/>
      <c r="L267" s="14"/>
      <c r="M267" s="14"/>
    </row>
    <row r="268" spans="1:13" x14ac:dyDescent="0.3">
      <c r="A268" s="14"/>
      <c r="B268" s="14"/>
      <c r="C268" s="13" t="s">
        <v>43</v>
      </c>
      <c r="D268" s="36"/>
      <c r="E268" s="13" t="s">
        <v>279</v>
      </c>
      <c r="F268" s="21">
        <v>5</v>
      </c>
      <c r="G268" s="15">
        <v>2</v>
      </c>
      <c r="H268" s="15">
        <v>0</v>
      </c>
      <c r="I268" s="15">
        <v>0</v>
      </c>
      <c r="J268" s="16">
        <f>OR(F268&lt;&gt;0,G268&lt;&gt;0,H268&lt;&gt;0,I268&lt;&gt;0)*(F268 + (F268 = 0))*(G268 + (G268 = 0))*(H268 + (H268 = 0))*(I268 + (I268 = 0))</f>
        <v>10</v>
      </c>
      <c r="K268" s="14"/>
      <c r="L268" s="14"/>
      <c r="M268" s="14"/>
    </row>
    <row r="269" spans="1:13" x14ac:dyDescent="0.3">
      <c r="A269" s="14"/>
      <c r="B269" s="14"/>
      <c r="C269" s="13" t="s">
        <v>43</v>
      </c>
      <c r="D269" s="36"/>
      <c r="E269" s="13" t="s">
        <v>280</v>
      </c>
      <c r="F269" s="21">
        <v>2</v>
      </c>
      <c r="G269" s="15">
        <v>0</v>
      </c>
      <c r="H269" s="15">
        <v>0</v>
      </c>
      <c r="I269" s="15">
        <v>3</v>
      </c>
      <c r="J269" s="16">
        <f>OR(F269&lt;&gt;0,G269&lt;&gt;0,H269&lt;&gt;0,I269&lt;&gt;0)*(F269 + (F269 = 0))*(G269 + (G269 = 0))*(H269 + (H269 = 0))*(I269 + (I269 = 0))</f>
        <v>6</v>
      </c>
      <c r="K269" s="14"/>
      <c r="L269" s="14"/>
      <c r="M269" s="14"/>
    </row>
    <row r="270" spans="1:13" x14ac:dyDescent="0.3">
      <c r="A270" s="14"/>
      <c r="B270" s="14"/>
      <c r="C270" s="14"/>
      <c r="D270" s="36"/>
      <c r="E270" s="14"/>
      <c r="F270" s="14"/>
      <c r="G270" s="14"/>
      <c r="H270" s="14"/>
      <c r="I270" s="14"/>
      <c r="J270" s="18" t="s">
        <v>281</v>
      </c>
      <c r="K270" s="19">
        <f>SUM(J265:J269)*1</f>
        <v>30.9</v>
      </c>
      <c r="L270" s="15">
        <v>0</v>
      </c>
      <c r="M270" s="19">
        <f>ROUND(K270*L270,2)</f>
        <v>0</v>
      </c>
    </row>
    <row r="271" spans="1:13" ht="1.05" customHeight="1" x14ac:dyDescent="0.3">
      <c r="A271" s="20"/>
      <c r="B271" s="20"/>
      <c r="C271" s="20"/>
      <c r="D271" s="37"/>
      <c r="E271" s="20"/>
      <c r="F271" s="20"/>
      <c r="G271" s="20"/>
      <c r="H271" s="20"/>
      <c r="I271" s="20"/>
      <c r="J271" s="20"/>
      <c r="K271" s="20"/>
      <c r="L271" s="20"/>
      <c r="M271" s="20"/>
    </row>
    <row r="272" spans="1:13" ht="20.399999999999999" x14ac:dyDescent="0.3">
      <c r="A272" s="12" t="s">
        <v>282</v>
      </c>
      <c r="B272" s="13" t="s">
        <v>22</v>
      </c>
      <c r="C272" s="13" t="s">
        <v>23</v>
      </c>
      <c r="D272" s="17" t="s">
        <v>283</v>
      </c>
      <c r="E272" s="14"/>
      <c r="F272" s="14"/>
      <c r="G272" s="14"/>
      <c r="H272" s="14"/>
      <c r="I272" s="14"/>
      <c r="J272" s="14"/>
      <c r="K272" s="16">
        <f>K279</f>
        <v>14</v>
      </c>
      <c r="L272" s="16">
        <f>L279</f>
        <v>0</v>
      </c>
      <c r="M272" s="16">
        <f>M279</f>
        <v>0</v>
      </c>
    </row>
    <row r="273" spans="1:13" ht="71.400000000000006" x14ac:dyDescent="0.3">
      <c r="A273" s="14"/>
      <c r="B273" s="14"/>
      <c r="C273" s="14"/>
      <c r="D273" s="17" t="s">
        <v>284</v>
      </c>
      <c r="E273" s="14"/>
      <c r="F273" s="14"/>
      <c r="G273" s="14"/>
      <c r="H273" s="14"/>
      <c r="I273" s="14"/>
      <c r="J273" s="14"/>
      <c r="K273" s="14"/>
      <c r="L273" s="14"/>
      <c r="M273" s="14"/>
    </row>
    <row r="274" spans="1:13" x14ac:dyDescent="0.3">
      <c r="A274" s="14"/>
      <c r="B274" s="14"/>
      <c r="C274" s="13" t="s">
        <v>107</v>
      </c>
      <c r="D274" s="36"/>
      <c r="E274" s="13" t="s">
        <v>285</v>
      </c>
      <c r="F274" s="21">
        <v>2</v>
      </c>
      <c r="G274" s="15">
        <v>0</v>
      </c>
      <c r="H274" s="15">
        <v>0</v>
      </c>
      <c r="I274" s="15">
        <v>0</v>
      </c>
      <c r="J274" s="16">
        <f>OR(F274&lt;&gt;0,G274&lt;&gt;0,H274&lt;&gt;0,I274&lt;&gt;0)*(F274 + (F274 = 0))*(G274 + (G274 = 0))*(H274 + (H274 = 0))*(I274 + (I274 = 0))</f>
        <v>2</v>
      </c>
      <c r="K274" s="14"/>
      <c r="L274" s="14"/>
      <c r="M274" s="14"/>
    </row>
    <row r="275" spans="1:13" x14ac:dyDescent="0.3">
      <c r="A275" s="14"/>
      <c r="B275" s="14"/>
      <c r="C275" s="13" t="s">
        <v>107</v>
      </c>
      <c r="D275" s="36"/>
      <c r="E275" s="13" t="s">
        <v>286</v>
      </c>
      <c r="F275" s="21">
        <v>5</v>
      </c>
      <c r="G275" s="15">
        <v>0</v>
      </c>
      <c r="H275" s="15">
        <v>0</v>
      </c>
      <c r="I275" s="15">
        <v>0</v>
      </c>
      <c r="J275" s="16">
        <f>OR(F275&lt;&gt;0,G275&lt;&gt;0,H275&lt;&gt;0,I275&lt;&gt;0)*(F275 + (F275 = 0))*(G275 + (G275 = 0))*(H275 + (H275 = 0))*(I275 + (I275 = 0))</f>
        <v>5</v>
      </c>
      <c r="K275" s="14"/>
      <c r="L275" s="14"/>
      <c r="M275" s="14"/>
    </row>
    <row r="276" spans="1:13" x14ac:dyDescent="0.3">
      <c r="A276" s="14"/>
      <c r="B276" s="14"/>
      <c r="C276" s="13" t="s">
        <v>107</v>
      </c>
      <c r="D276" s="36"/>
      <c r="E276" s="13" t="s">
        <v>287</v>
      </c>
      <c r="F276" s="21">
        <v>5</v>
      </c>
      <c r="G276" s="15">
        <v>0</v>
      </c>
      <c r="H276" s="15">
        <v>0</v>
      </c>
      <c r="I276" s="15">
        <v>0</v>
      </c>
      <c r="J276" s="16">
        <f>OR(F276&lt;&gt;0,G276&lt;&gt;0,H276&lt;&gt;0,I276&lt;&gt;0)*(F276 + (F276 = 0))*(G276 + (G276 = 0))*(H276 + (H276 = 0))*(I276 + (I276 = 0))</f>
        <v>5</v>
      </c>
      <c r="K276" s="14"/>
      <c r="L276" s="14"/>
      <c r="M276" s="14"/>
    </row>
    <row r="277" spans="1:13" x14ac:dyDescent="0.3">
      <c r="A277" s="14"/>
      <c r="B277" s="14"/>
      <c r="C277" s="13" t="s">
        <v>43</v>
      </c>
      <c r="D277" s="36"/>
      <c r="E277" s="13" t="s">
        <v>288</v>
      </c>
      <c r="F277" s="21">
        <v>1</v>
      </c>
      <c r="G277" s="15">
        <v>0</v>
      </c>
      <c r="H277" s="15">
        <v>0</v>
      </c>
      <c r="I277" s="15">
        <v>0</v>
      </c>
      <c r="J277" s="16">
        <f>OR(F277&lt;&gt;0,G277&lt;&gt;0,H277&lt;&gt;0,I277&lt;&gt;0)*(F277 + (F277 = 0))*(G277 + (G277 = 0))*(H277 + (H277 = 0))*(I277 + (I277 = 0))</f>
        <v>1</v>
      </c>
      <c r="K277" s="14"/>
      <c r="L277" s="14"/>
      <c r="M277" s="14"/>
    </row>
    <row r="278" spans="1:13" x14ac:dyDescent="0.3">
      <c r="A278" s="14"/>
      <c r="B278" s="14"/>
      <c r="C278" s="13" t="s">
        <v>43</v>
      </c>
      <c r="D278" s="36"/>
      <c r="E278" s="13" t="s">
        <v>289</v>
      </c>
      <c r="F278" s="21">
        <v>1</v>
      </c>
      <c r="G278" s="15">
        <v>0</v>
      </c>
      <c r="H278" s="15">
        <v>0</v>
      </c>
      <c r="I278" s="15">
        <v>0</v>
      </c>
      <c r="J278" s="16">
        <f>OR(F278&lt;&gt;0,G278&lt;&gt;0,H278&lt;&gt;0,I278&lt;&gt;0)*(F278 + (F278 = 0))*(G278 + (G278 = 0))*(H278 + (H278 = 0))*(I278 + (I278 = 0))</f>
        <v>1</v>
      </c>
      <c r="K278" s="14"/>
      <c r="L278" s="14"/>
      <c r="M278" s="14"/>
    </row>
    <row r="279" spans="1:13" x14ac:dyDescent="0.3">
      <c r="A279" s="14"/>
      <c r="B279" s="14"/>
      <c r="C279" s="14"/>
      <c r="D279" s="36"/>
      <c r="E279" s="14"/>
      <c r="F279" s="14"/>
      <c r="G279" s="14"/>
      <c r="H279" s="14"/>
      <c r="I279" s="14"/>
      <c r="J279" s="18" t="s">
        <v>290</v>
      </c>
      <c r="K279" s="19">
        <f>SUM(J274:J278)</f>
        <v>14</v>
      </c>
      <c r="L279" s="15">
        <v>0</v>
      </c>
      <c r="M279" s="19">
        <f>ROUND(K279*L279,2)</f>
        <v>0</v>
      </c>
    </row>
    <row r="280" spans="1:13" ht="1.05" customHeight="1" x14ac:dyDescent="0.3">
      <c r="A280" s="20"/>
      <c r="B280" s="20"/>
      <c r="C280" s="20"/>
      <c r="D280" s="37"/>
      <c r="E280" s="20"/>
      <c r="F280" s="20"/>
      <c r="G280" s="20"/>
      <c r="H280" s="20"/>
      <c r="I280" s="20"/>
      <c r="J280" s="20"/>
      <c r="K280" s="20"/>
      <c r="L280" s="20"/>
      <c r="M280" s="20"/>
    </row>
    <row r="281" spans="1:13" x14ac:dyDescent="0.3">
      <c r="A281" s="12" t="s">
        <v>291</v>
      </c>
      <c r="B281" s="13" t="s">
        <v>22</v>
      </c>
      <c r="C281" s="13" t="s">
        <v>23</v>
      </c>
      <c r="D281" s="17" t="s">
        <v>292</v>
      </c>
      <c r="E281" s="14"/>
      <c r="F281" s="14"/>
      <c r="G281" s="14"/>
      <c r="H281" s="14"/>
      <c r="I281" s="14"/>
      <c r="J281" s="14"/>
      <c r="K281" s="16">
        <f>K284</f>
        <v>1</v>
      </c>
      <c r="L281" s="16">
        <f>L284</f>
        <v>0</v>
      </c>
      <c r="M281" s="16">
        <f>M284</f>
        <v>0</v>
      </c>
    </row>
    <row r="282" spans="1:13" ht="51" x14ac:dyDescent="0.3">
      <c r="A282" s="14"/>
      <c r="B282" s="14"/>
      <c r="C282" s="14"/>
      <c r="D282" s="17" t="s">
        <v>293</v>
      </c>
      <c r="E282" s="14"/>
      <c r="F282" s="14"/>
      <c r="G282" s="14"/>
      <c r="H282" s="14"/>
      <c r="I282" s="14"/>
      <c r="J282" s="14"/>
      <c r="K282" s="14"/>
      <c r="L282" s="14"/>
      <c r="M282" s="14"/>
    </row>
    <row r="283" spans="1:13" x14ac:dyDescent="0.3">
      <c r="A283" s="14"/>
      <c r="B283" s="14"/>
      <c r="C283" s="13" t="s">
        <v>107</v>
      </c>
      <c r="D283" s="36"/>
      <c r="E283" s="13" t="s">
        <v>17</v>
      </c>
      <c r="F283" s="21">
        <v>1</v>
      </c>
      <c r="G283" s="15">
        <v>0</v>
      </c>
      <c r="H283" s="15">
        <v>0</v>
      </c>
      <c r="I283" s="15">
        <v>0</v>
      </c>
      <c r="J283" s="16">
        <f>OR(F283&lt;&gt;0,G283&lt;&gt;0,H283&lt;&gt;0,I283&lt;&gt;0)*(F283 + (F283 = 0))*(G283 + (G283 = 0))*(H283 + (H283 = 0))*(I283 + (I283 = 0))</f>
        <v>1</v>
      </c>
      <c r="K283" s="14"/>
      <c r="L283" s="14"/>
      <c r="M283" s="14"/>
    </row>
    <row r="284" spans="1:13" x14ac:dyDescent="0.3">
      <c r="A284" s="14"/>
      <c r="B284" s="14"/>
      <c r="C284" s="14"/>
      <c r="D284" s="36"/>
      <c r="E284" s="14"/>
      <c r="F284" s="14"/>
      <c r="G284" s="14"/>
      <c r="H284" s="14"/>
      <c r="I284" s="14"/>
      <c r="J284" s="18" t="s">
        <v>294</v>
      </c>
      <c r="K284" s="19">
        <f>J283</f>
        <v>1</v>
      </c>
      <c r="L284" s="15">
        <v>0</v>
      </c>
      <c r="M284" s="19">
        <f>ROUND(K284*L284,2)</f>
        <v>0</v>
      </c>
    </row>
    <row r="285" spans="1:13" ht="1.05" customHeight="1" x14ac:dyDescent="0.3">
      <c r="A285" s="20"/>
      <c r="B285" s="20"/>
      <c r="C285" s="20"/>
      <c r="D285" s="37"/>
      <c r="E285" s="20"/>
      <c r="F285" s="20"/>
      <c r="G285" s="20"/>
      <c r="H285" s="20"/>
      <c r="I285" s="20"/>
      <c r="J285" s="20"/>
      <c r="K285" s="20"/>
      <c r="L285" s="20"/>
      <c r="M285" s="20"/>
    </row>
    <row r="286" spans="1:13" x14ac:dyDescent="0.3">
      <c r="A286" s="12" t="s">
        <v>295</v>
      </c>
      <c r="B286" s="13" t="s">
        <v>22</v>
      </c>
      <c r="C286" s="13" t="s">
        <v>23</v>
      </c>
      <c r="D286" s="17" t="s">
        <v>296</v>
      </c>
      <c r="E286" s="14"/>
      <c r="F286" s="14"/>
      <c r="G286" s="14"/>
      <c r="H286" s="14"/>
      <c r="I286" s="14"/>
      <c r="J286" s="14"/>
      <c r="K286" s="16">
        <f>K289</f>
        <v>3</v>
      </c>
      <c r="L286" s="16">
        <f>L289</f>
        <v>0</v>
      </c>
      <c r="M286" s="16">
        <f>M289</f>
        <v>0</v>
      </c>
    </row>
    <row r="287" spans="1:13" ht="91.8" x14ac:dyDescent="0.3">
      <c r="A287" s="14"/>
      <c r="B287" s="14"/>
      <c r="C287" s="14"/>
      <c r="D287" s="17" t="s">
        <v>297</v>
      </c>
      <c r="E287" s="14"/>
      <c r="F287" s="14"/>
      <c r="G287" s="14"/>
      <c r="H287" s="14"/>
      <c r="I287" s="14"/>
      <c r="J287" s="14"/>
      <c r="K287" s="14"/>
      <c r="L287" s="14"/>
      <c r="M287" s="14"/>
    </row>
    <row r="288" spans="1:13" x14ac:dyDescent="0.3">
      <c r="A288" s="14"/>
      <c r="B288" s="14"/>
      <c r="C288" s="13" t="s">
        <v>43</v>
      </c>
      <c r="D288" s="36"/>
      <c r="E288" s="13" t="s">
        <v>17</v>
      </c>
      <c r="F288" s="21">
        <v>3</v>
      </c>
      <c r="G288" s="15">
        <v>0</v>
      </c>
      <c r="H288" s="15">
        <v>0</v>
      </c>
      <c r="I288" s="15">
        <v>0</v>
      </c>
      <c r="J288" s="16">
        <f>OR(F288&lt;&gt;0,G288&lt;&gt;0,H288&lt;&gt;0,I288&lt;&gt;0)*(F288 + (F288 = 0))*(G288 + (G288 = 0))*(H288 + (H288 = 0))*(I288 + (I288 = 0))</f>
        <v>3</v>
      </c>
      <c r="K288" s="14"/>
      <c r="L288" s="14"/>
      <c r="M288" s="14"/>
    </row>
    <row r="289" spans="1:13" x14ac:dyDescent="0.3">
      <c r="A289" s="14"/>
      <c r="B289" s="14"/>
      <c r="C289" s="14"/>
      <c r="D289" s="36"/>
      <c r="E289" s="14"/>
      <c r="F289" s="14"/>
      <c r="G289" s="14"/>
      <c r="H289" s="14"/>
      <c r="I289" s="14"/>
      <c r="J289" s="18" t="s">
        <v>298</v>
      </c>
      <c r="K289" s="19">
        <f>J288</f>
        <v>3</v>
      </c>
      <c r="L289" s="15">
        <v>0</v>
      </c>
      <c r="M289" s="19">
        <f>ROUND(K289*L289,2)</f>
        <v>0</v>
      </c>
    </row>
    <row r="290" spans="1:13" ht="1.05" customHeight="1" x14ac:dyDescent="0.3">
      <c r="A290" s="20"/>
      <c r="B290" s="20"/>
      <c r="C290" s="20"/>
      <c r="D290" s="37"/>
      <c r="E290" s="20"/>
      <c r="F290" s="20"/>
      <c r="G290" s="20"/>
      <c r="H290" s="20"/>
      <c r="I290" s="20"/>
      <c r="J290" s="20"/>
      <c r="K290" s="20"/>
      <c r="L290" s="20"/>
      <c r="M290" s="20"/>
    </row>
    <row r="291" spans="1:13" x14ac:dyDescent="0.3">
      <c r="A291" s="12" t="s">
        <v>299</v>
      </c>
      <c r="B291" s="13" t="s">
        <v>22</v>
      </c>
      <c r="C291" s="13" t="s">
        <v>23</v>
      </c>
      <c r="D291" s="17" t="s">
        <v>300</v>
      </c>
      <c r="E291" s="14"/>
      <c r="F291" s="14"/>
      <c r="G291" s="14"/>
      <c r="H291" s="14"/>
      <c r="I291" s="14"/>
      <c r="J291" s="14"/>
      <c r="K291" s="15">
        <v>0</v>
      </c>
      <c r="L291" s="15">
        <v>0</v>
      </c>
      <c r="M291" s="16">
        <f>ROUND(K291*L291,2)</f>
        <v>0</v>
      </c>
    </row>
    <row r="292" spans="1:13" ht="142.80000000000001" x14ac:dyDescent="0.3">
      <c r="A292" s="14"/>
      <c r="B292" s="14"/>
      <c r="C292" s="14"/>
      <c r="D292" s="17" t="s">
        <v>301</v>
      </c>
      <c r="E292" s="14"/>
      <c r="F292" s="14"/>
      <c r="G292" s="14"/>
      <c r="H292" s="14"/>
      <c r="I292" s="14"/>
      <c r="J292" s="14"/>
      <c r="K292" s="14"/>
      <c r="L292" s="14"/>
      <c r="M292" s="14"/>
    </row>
    <row r="293" spans="1:13" x14ac:dyDescent="0.3">
      <c r="A293" s="12" t="s">
        <v>302</v>
      </c>
      <c r="B293" s="13" t="s">
        <v>22</v>
      </c>
      <c r="C293" s="13" t="s">
        <v>23</v>
      </c>
      <c r="D293" s="17" t="s">
        <v>303</v>
      </c>
      <c r="E293" s="14"/>
      <c r="F293" s="14"/>
      <c r="G293" s="14"/>
      <c r="H293" s="14"/>
      <c r="I293" s="14"/>
      <c r="J293" s="14"/>
      <c r="K293" s="15">
        <v>0</v>
      </c>
      <c r="L293" s="15">
        <v>0</v>
      </c>
      <c r="M293" s="16">
        <f>ROUND(K293*L293,2)</f>
        <v>0</v>
      </c>
    </row>
    <row r="294" spans="1:13" ht="112.2" x14ac:dyDescent="0.3">
      <c r="A294" s="14"/>
      <c r="B294" s="14"/>
      <c r="C294" s="14"/>
      <c r="D294" s="17" t="s">
        <v>304</v>
      </c>
      <c r="E294" s="14"/>
      <c r="F294" s="14"/>
      <c r="G294" s="14"/>
      <c r="H294" s="14"/>
      <c r="I294" s="14"/>
      <c r="J294" s="14"/>
      <c r="K294" s="14"/>
      <c r="L294" s="14"/>
      <c r="M294" s="14"/>
    </row>
    <row r="295" spans="1:13" x14ac:dyDescent="0.3">
      <c r="A295" s="12" t="s">
        <v>305</v>
      </c>
      <c r="B295" s="13" t="s">
        <v>22</v>
      </c>
      <c r="C295" s="13" t="s">
        <v>23</v>
      </c>
      <c r="D295" s="17" t="s">
        <v>306</v>
      </c>
      <c r="E295" s="14"/>
      <c r="F295" s="14"/>
      <c r="G295" s="14"/>
      <c r="H295" s="14"/>
      <c r="I295" s="14"/>
      <c r="J295" s="14"/>
      <c r="K295" s="16">
        <f>K298</f>
        <v>1</v>
      </c>
      <c r="L295" s="16">
        <f>L298</f>
        <v>0</v>
      </c>
      <c r="M295" s="16">
        <f>M298</f>
        <v>0</v>
      </c>
    </row>
    <row r="296" spans="1:13" ht="122.4" x14ac:dyDescent="0.3">
      <c r="A296" s="14"/>
      <c r="B296" s="14"/>
      <c r="C296" s="14"/>
      <c r="D296" s="17" t="s">
        <v>307</v>
      </c>
      <c r="E296" s="14"/>
      <c r="F296" s="14"/>
      <c r="G296" s="14"/>
      <c r="H296" s="14"/>
      <c r="I296" s="14"/>
      <c r="J296" s="14"/>
      <c r="K296" s="14"/>
      <c r="L296" s="14"/>
      <c r="M296" s="14"/>
    </row>
    <row r="297" spans="1:13" x14ac:dyDescent="0.3">
      <c r="A297" s="14"/>
      <c r="B297" s="14"/>
      <c r="C297" s="13" t="s">
        <v>107</v>
      </c>
      <c r="D297" s="36"/>
      <c r="E297" s="13" t="s">
        <v>17</v>
      </c>
      <c r="F297" s="21">
        <v>1</v>
      </c>
      <c r="G297" s="15">
        <v>0</v>
      </c>
      <c r="H297" s="15">
        <v>0</v>
      </c>
      <c r="I297" s="15">
        <v>0</v>
      </c>
      <c r="J297" s="16">
        <f>OR(F297&lt;&gt;0,G297&lt;&gt;0,H297&lt;&gt;0,I297&lt;&gt;0)*(F297 + (F297 = 0))*(G297 + (G297 = 0))*(H297 + (H297 = 0))*(I297 + (I297 = 0))</f>
        <v>1</v>
      </c>
      <c r="K297" s="14"/>
      <c r="L297" s="14"/>
      <c r="M297" s="14"/>
    </row>
    <row r="298" spans="1:13" x14ac:dyDescent="0.3">
      <c r="A298" s="14"/>
      <c r="B298" s="14"/>
      <c r="C298" s="14"/>
      <c r="D298" s="36"/>
      <c r="E298" s="14"/>
      <c r="F298" s="14"/>
      <c r="G298" s="14"/>
      <c r="H298" s="14"/>
      <c r="I298" s="14"/>
      <c r="J298" s="18" t="s">
        <v>308</v>
      </c>
      <c r="K298" s="19">
        <f>J297</f>
        <v>1</v>
      </c>
      <c r="L298" s="15">
        <v>0</v>
      </c>
      <c r="M298" s="19">
        <f>ROUND(K298*L298,2)</f>
        <v>0</v>
      </c>
    </row>
    <row r="299" spans="1:13" ht="1.05" customHeight="1" x14ac:dyDescent="0.3">
      <c r="A299" s="20"/>
      <c r="B299" s="20"/>
      <c r="C299" s="20"/>
      <c r="D299" s="37"/>
      <c r="E299" s="20"/>
      <c r="F299" s="20"/>
      <c r="G299" s="20"/>
      <c r="H299" s="20"/>
      <c r="I299" s="20"/>
      <c r="J299" s="20"/>
      <c r="K299" s="20"/>
      <c r="L299" s="20"/>
      <c r="M299" s="20"/>
    </row>
    <row r="300" spans="1:13" x14ac:dyDescent="0.3">
      <c r="A300" s="12" t="s">
        <v>309</v>
      </c>
      <c r="B300" s="13" t="s">
        <v>22</v>
      </c>
      <c r="C300" s="13" t="s">
        <v>216</v>
      </c>
      <c r="D300" s="17" t="s">
        <v>310</v>
      </c>
      <c r="E300" s="14"/>
      <c r="F300" s="14"/>
      <c r="G300" s="14"/>
      <c r="H300" s="14"/>
      <c r="I300" s="14"/>
      <c r="J300" s="14"/>
      <c r="K300" s="16">
        <f>K303</f>
        <v>25</v>
      </c>
      <c r="L300" s="16">
        <f>L303</f>
        <v>0</v>
      </c>
      <c r="M300" s="16">
        <f>M303</f>
        <v>0</v>
      </c>
    </row>
    <row r="301" spans="1:13" ht="61.2" x14ac:dyDescent="0.3">
      <c r="A301" s="14"/>
      <c r="B301" s="14"/>
      <c r="C301" s="14"/>
      <c r="D301" s="17" t="s">
        <v>311</v>
      </c>
      <c r="E301" s="14"/>
      <c r="F301" s="14"/>
      <c r="G301" s="14"/>
      <c r="H301" s="14"/>
      <c r="I301" s="14"/>
      <c r="J301" s="14"/>
      <c r="K301" s="14"/>
      <c r="L301" s="14"/>
      <c r="M301" s="14"/>
    </row>
    <row r="302" spans="1:13" x14ac:dyDescent="0.3">
      <c r="A302" s="14"/>
      <c r="B302" s="14"/>
      <c r="C302" s="13" t="s">
        <v>107</v>
      </c>
      <c r="D302" s="36"/>
      <c r="E302" s="13" t="s">
        <v>312</v>
      </c>
      <c r="F302" s="21">
        <v>5</v>
      </c>
      <c r="G302" s="15">
        <v>5</v>
      </c>
      <c r="H302" s="15">
        <v>0</v>
      </c>
      <c r="I302" s="15">
        <v>0</v>
      </c>
      <c r="J302" s="16">
        <f>OR(F302&lt;&gt;0,G302&lt;&gt;0,H302&lt;&gt;0,I302&lt;&gt;0)*(F302 + (F302 = 0))*(G302 + (G302 = 0))*(H302 + (H302 = 0))*(I302 + (I302 = 0))</f>
        <v>25</v>
      </c>
      <c r="K302" s="14"/>
      <c r="L302" s="14"/>
      <c r="M302" s="14"/>
    </row>
    <row r="303" spans="1:13" x14ac:dyDescent="0.3">
      <c r="A303" s="14"/>
      <c r="B303" s="14"/>
      <c r="C303" s="14"/>
      <c r="D303" s="36"/>
      <c r="E303" s="14"/>
      <c r="F303" s="14"/>
      <c r="G303" s="14"/>
      <c r="H303" s="14"/>
      <c r="I303" s="14"/>
      <c r="J303" s="18" t="s">
        <v>313</v>
      </c>
      <c r="K303" s="19">
        <f>J302</f>
        <v>25</v>
      </c>
      <c r="L303" s="15">
        <v>0</v>
      </c>
      <c r="M303" s="19">
        <f>ROUND(K303*L303,2)</f>
        <v>0</v>
      </c>
    </row>
    <row r="304" spans="1:13" ht="1.05" customHeight="1" x14ac:dyDescent="0.3">
      <c r="A304" s="20"/>
      <c r="B304" s="20"/>
      <c r="C304" s="20"/>
      <c r="D304" s="37"/>
      <c r="E304" s="20"/>
      <c r="F304" s="20"/>
      <c r="G304" s="20"/>
      <c r="H304" s="20"/>
      <c r="I304" s="20"/>
      <c r="J304" s="20"/>
      <c r="K304" s="20"/>
      <c r="L304" s="20"/>
      <c r="M304" s="20"/>
    </row>
    <row r="305" spans="1:13" x14ac:dyDescent="0.3">
      <c r="A305" s="14"/>
      <c r="B305" s="14"/>
      <c r="C305" s="14"/>
      <c r="D305" s="36"/>
      <c r="E305" s="14"/>
      <c r="F305" s="14"/>
      <c r="G305" s="14"/>
      <c r="H305" s="14"/>
      <c r="I305" s="14"/>
      <c r="J305" s="18" t="s">
        <v>314</v>
      </c>
      <c r="K305" s="15">
        <v>1</v>
      </c>
      <c r="L305" s="19">
        <f>M235+M240+M250+M252+M257+M263+M272+M281+M286+M291+M293+M295+M300</f>
        <v>0</v>
      </c>
      <c r="M305" s="19">
        <f>ROUND(K305*L305,2)</f>
        <v>0</v>
      </c>
    </row>
    <row r="306" spans="1:13" ht="1.05" customHeight="1" x14ac:dyDescent="0.3">
      <c r="A306" s="20"/>
      <c r="B306" s="20"/>
      <c r="C306" s="20"/>
      <c r="D306" s="37"/>
      <c r="E306" s="20"/>
      <c r="F306" s="20"/>
      <c r="G306" s="20"/>
      <c r="H306" s="20"/>
      <c r="I306" s="20"/>
      <c r="J306" s="20"/>
      <c r="K306" s="20"/>
      <c r="L306" s="20"/>
      <c r="M306" s="20"/>
    </row>
    <row r="307" spans="1:13" x14ac:dyDescent="0.3">
      <c r="A307" s="22" t="s">
        <v>315</v>
      </c>
      <c r="B307" s="22" t="s">
        <v>16</v>
      </c>
      <c r="C307" s="22" t="s">
        <v>17</v>
      </c>
      <c r="D307" s="38" t="s">
        <v>316</v>
      </c>
      <c r="E307" s="23"/>
      <c r="F307" s="23"/>
      <c r="G307" s="23"/>
      <c r="H307" s="23"/>
      <c r="I307" s="23"/>
      <c r="J307" s="23"/>
      <c r="K307" s="24">
        <f>K329</f>
        <v>1</v>
      </c>
      <c r="L307" s="24">
        <f>L329</f>
        <v>0</v>
      </c>
      <c r="M307" s="24">
        <f>M329</f>
        <v>0</v>
      </c>
    </row>
    <row r="308" spans="1:13" x14ac:dyDescent="0.3">
      <c r="A308" s="12" t="s">
        <v>317</v>
      </c>
      <c r="B308" s="13" t="s">
        <v>22</v>
      </c>
      <c r="C308" s="13" t="s">
        <v>27</v>
      </c>
      <c r="D308" s="17" t="s">
        <v>318</v>
      </c>
      <c r="E308" s="14"/>
      <c r="F308" s="14"/>
      <c r="G308" s="14"/>
      <c r="H308" s="14"/>
      <c r="I308" s="14"/>
      <c r="J308" s="14"/>
      <c r="K308" s="15">
        <v>0</v>
      </c>
      <c r="L308" s="15">
        <v>0</v>
      </c>
      <c r="M308" s="16">
        <f>ROUND(K308*L308,2)</f>
        <v>0</v>
      </c>
    </row>
    <row r="309" spans="1:13" ht="102" x14ac:dyDescent="0.3">
      <c r="A309" s="14"/>
      <c r="B309" s="14"/>
      <c r="C309" s="14"/>
      <c r="D309" s="17" t="s">
        <v>319</v>
      </c>
      <c r="E309" s="14"/>
      <c r="F309" s="14"/>
      <c r="G309" s="14"/>
      <c r="H309" s="14"/>
      <c r="I309" s="14"/>
      <c r="J309" s="14"/>
      <c r="K309" s="14"/>
      <c r="L309" s="14"/>
      <c r="M309" s="14"/>
    </row>
    <row r="310" spans="1:13" x14ac:dyDescent="0.3">
      <c r="A310" s="12" t="s">
        <v>320</v>
      </c>
      <c r="B310" s="13" t="s">
        <v>22</v>
      </c>
      <c r="C310" s="13" t="s">
        <v>27</v>
      </c>
      <c r="D310" s="17" t="s">
        <v>321</v>
      </c>
      <c r="E310" s="14"/>
      <c r="F310" s="14"/>
      <c r="G310" s="14"/>
      <c r="H310" s="14"/>
      <c r="I310" s="14"/>
      <c r="J310" s="14"/>
      <c r="K310" s="15">
        <v>0</v>
      </c>
      <c r="L310" s="15">
        <v>0</v>
      </c>
      <c r="M310" s="16">
        <f>ROUND(K310*L310,2)</f>
        <v>0</v>
      </c>
    </row>
    <row r="311" spans="1:13" ht="142.80000000000001" x14ac:dyDescent="0.3">
      <c r="A311" s="14"/>
      <c r="B311" s="14"/>
      <c r="C311" s="14"/>
      <c r="D311" s="17" t="s">
        <v>322</v>
      </c>
      <c r="E311" s="14"/>
      <c r="F311" s="14"/>
      <c r="G311" s="14"/>
      <c r="H311" s="14"/>
      <c r="I311" s="14"/>
      <c r="J311" s="14"/>
      <c r="K311" s="14"/>
      <c r="L311" s="14"/>
      <c r="M311" s="14"/>
    </row>
    <row r="312" spans="1:13" x14ac:dyDescent="0.3">
      <c r="A312" s="12" t="s">
        <v>323</v>
      </c>
      <c r="B312" s="13" t="s">
        <v>22</v>
      </c>
      <c r="C312" s="13" t="s">
        <v>27</v>
      </c>
      <c r="D312" s="17" t="s">
        <v>324</v>
      </c>
      <c r="E312" s="14"/>
      <c r="F312" s="14"/>
      <c r="G312" s="14"/>
      <c r="H312" s="14"/>
      <c r="I312" s="14"/>
      <c r="J312" s="14"/>
      <c r="K312" s="16">
        <f>K316</f>
        <v>5.4</v>
      </c>
      <c r="L312" s="16">
        <f>L316</f>
        <v>0</v>
      </c>
      <c r="M312" s="16">
        <f>M316</f>
        <v>0</v>
      </c>
    </row>
    <row r="313" spans="1:13" ht="112.2" x14ac:dyDescent="0.3">
      <c r="A313" s="14"/>
      <c r="B313" s="14"/>
      <c r="C313" s="14"/>
      <c r="D313" s="17" t="s">
        <v>325</v>
      </c>
      <c r="E313" s="14"/>
      <c r="F313" s="14"/>
      <c r="G313" s="14"/>
      <c r="H313" s="14"/>
      <c r="I313" s="14"/>
      <c r="J313" s="14"/>
      <c r="K313" s="14"/>
      <c r="L313" s="14"/>
      <c r="M313" s="14"/>
    </row>
    <row r="314" spans="1:13" x14ac:dyDescent="0.3">
      <c r="A314" s="14"/>
      <c r="B314" s="14"/>
      <c r="C314" s="13" t="s">
        <v>43</v>
      </c>
      <c r="D314" s="36"/>
      <c r="E314" s="13" t="s">
        <v>326</v>
      </c>
      <c r="F314" s="21">
        <v>1</v>
      </c>
      <c r="G314" s="15">
        <v>1.8</v>
      </c>
      <c r="H314" s="15">
        <v>0</v>
      </c>
      <c r="I314" s="15">
        <v>3</v>
      </c>
      <c r="J314" s="16">
        <f>OR(F314&lt;&gt;0,G314&lt;&gt;0,H314&lt;&gt;0,I314&lt;&gt;0)*(F314 + (F314 = 0))*(G314 + (G314 = 0))*(H314 + (H314 = 0))*(I314 + (I314 = 0))</f>
        <v>5.4</v>
      </c>
      <c r="K314" s="14"/>
      <c r="L314" s="14"/>
      <c r="M314" s="14"/>
    </row>
    <row r="315" spans="1:13" x14ac:dyDescent="0.3">
      <c r="A315" s="14"/>
      <c r="B315" s="14"/>
      <c r="C315" s="13" t="s">
        <v>43</v>
      </c>
      <c r="D315" s="36"/>
      <c r="E315" s="13" t="s">
        <v>17</v>
      </c>
      <c r="F315" s="21"/>
      <c r="G315" s="15"/>
      <c r="H315" s="15"/>
      <c r="I315" s="15"/>
      <c r="J315" s="16">
        <f>OR(F315&lt;&gt;0,G315&lt;&gt;0,H315&lt;&gt;0,I315&lt;&gt;0)*(F315 + (F315 = 0))*(G315 + (G315 = 0))*(H315 + (H315 = 0))*(I315 + (I315 = 0))</f>
        <v>0</v>
      </c>
      <c r="K315" s="14"/>
      <c r="L315" s="14"/>
      <c r="M315" s="14"/>
    </row>
    <row r="316" spans="1:13" x14ac:dyDescent="0.3">
      <c r="A316" s="14"/>
      <c r="B316" s="14"/>
      <c r="C316" s="14"/>
      <c r="D316" s="36"/>
      <c r="E316" s="14"/>
      <c r="F316" s="14"/>
      <c r="G316" s="14"/>
      <c r="H316" s="14"/>
      <c r="I316" s="14"/>
      <c r="J316" s="18" t="s">
        <v>327</v>
      </c>
      <c r="K316" s="19">
        <f>SUM(J314:J315)</f>
        <v>5.4</v>
      </c>
      <c r="L316" s="15">
        <v>0</v>
      </c>
      <c r="M316" s="19">
        <f>ROUND(K316*L316,2)</f>
        <v>0</v>
      </c>
    </row>
    <row r="317" spans="1:13" ht="1.05" customHeight="1" x14ac:dyDescent="0.3">
      <c r="A317" s="20"/>
      <c r="B317" s="20"/>
      <c r="C317" s="20"/>
      <c r="D317" s="37"/>
      <c r="E317" s="20"/>
      <c r="F317" s="20"/>
      <c r="G317" s="20"/>
      <c r="H317" s="20"/>
      <c r="I317" s="20"/>
      <c r="J317" s="20"/>
      <c r="K317" s="20"/>
      <c r="L317" s="20"/>
      <c r="M317" s="20"/>
    </row>
    <row r="318" spans="1:13" x14ac:dyDescent="0.3">
      <c r="A318" s="12" t="s">
        <v>328</v>
      </c>
      <c r="B318" s="13" t="s">
        <v>22</v>
      </c>
      <c r="C318" s="13" t="s">
        <v>27</v>
      </c>
      <c r="D318" s="17" t="s">
        <v>329</v>
      </c>
      <c r="E318" s="14"/>
      <c r="F318" s="14"/>
      <c r="G318" s="14"/>
      <c r="H318" s="14"/>
      <c r="I318" s="14"/>
      <c r="J318" s="14"/>
      <c r="K318" s="16">
        <f>K325</f>
        <v>69.84</v>
      </c>
      <c r="L318" s="16">
        <f>L325</f>
        <v>0</v>
      </c>
      <c r="M318" s="16">
        <f>M325</f>
        <v>0</v>
      </c>
    </row>
    <row r="319" spans="1:13" ht="142.80000000000001" x14ac:dyDescent="0.3">
      <c r="A319" s="14"/>
      <c r="B319" s="14"/>
      <c r="C319" s="14"/>
      <c r="D319" s="17" t="s">
        <v>330</v>
      </c>
      <c r="E319" s="14"/>
      <c r="F319" s="14"/>
      <c r="G319" s="14"/>
      <c r="H319" s="14"/>
      <c r="I319" s="14"/>
      <c r="J319" s="14"/>
      <c r="K319" s="14"/>
      <c r="L319" s="14"/>
      <c r="M319" s="14"/>
    </row>
    <row r="320" spans="1:13" x14ac:dyDescent="0.3">
      <c r="A320" s="14"/>
      <c r="B320" s="14"/>
      <c r="C320" s="13" t="s">
        <v>43</v>
      </c>
      <c r="D320" s="36"/>
      <c r="E320" s="13" t="s">
        <v>331</v>
      </c>
      <c r="F320" s="21">
        <v>1</v>
      </c>
      <c r="G320" s="15">
        <v>3.6</v>
      </c>
      <c r="H320" s="15">
        <v>0</v>
      </c>
      <c r="I320" s="15">
        <v>3</v>
      </c>
      <c r="J320" s="16">
        <f>OR(F320&lt;&gt;0,G320&lt;&gt;0,H320&lt;&gt;0,I320&lt;&gt;0)*(F320 + (F320 = 0))*(G320 + (G320 = 0))*(H320 + (H320 = 0))*(I320 + (I320 = 0))</f>
        <v>10.8</v>
      </c>
      <c r="K320" s="14"/>
      <c r="L320" s="14"/>
      <c r="M320" s="14"/>
    </row>
    <row r="321" spans="1:13" x14ac:dyDescent="0.3">
      <c r="A321" s="14"/>
      <c r="B321" s="14"/>
      <c r="C321" s="13" t="s">
        <v>43</v>
      </c>
      <c r="D321" s="36"/>
      <c r="E321" s="13" t="s">
        <v>17</v>
      </c>
      <c r="F321" s="21">
        <v>3</v>
      </c>
      <c r="G321" s="15">
        <v>2.52</v>
      </c>
      <c r="H321" s="15">
        <v>0</v>
      </c>
      <c r="I321" s="15">
        <v>3</v>
      </c>
      <c r="J321" s="16">
        <f>OR(F321&lt;&gt;0,G321&lt;&gt;0,H321&lt;&gt;0,I321&lt;&gt;0)*(F321 + (F321 = 0))*(G321 + (G321 = 0))*(H321 + (H321 = 0))*(I321 + (I321 = 0))</f>
        <v>22.68</v>
      </c>
      <c r="K321" s="14"/>
      <c r="L321" s="14"/>
      <c r="M321" s="14"/>
    </row>
    <row r="322" spans="1:13" x14ac:dyDescent="0.3">
      <c r="A322" s="14"/>
      <c r="B322" s="14"/>
      <c r="C322" s="13" t="s">
        <v>43</v>
      </c>
      <c r="D322" s="36"/>
      <c r="E322" s="13" t="s">
        <v>332</v>
      </c>
      <c r="F322" s="21">
        <v>1</v>
      </c>
      <c r="G322" s="15">
        <v>8.35</v>
      </c>
      <c r="H322" s="15">
        <v>0</v>
      </c>
      <c r="I322" s="15">
        <v>3</v>
      </c>
      <c r="J322" s="16">
        <f>OR(F322&lt;&gt;0,G322&lt;&gt;0,H322&lt;&gt;0,I322&lt;&gt;0)*(F322 + (F322 = 0))*(G322 + (G322 = 0))*(H322 + (H322 = 0))*(I322 + (I322 = 0))</f>
        <v>25.05</v>
      </c>
      <c r="K322" s="14"/>
      <c r="L322" s="14"/>
      <c r="M322" s="14"/>
    </row>
    <row r="323" spans="1:13" x14ac:dyDescent="0.3">
      <c r="A323" s="14"/>
      <c r="B323" s="14"/>
      <c r="C323" s="13" t="s">
        <v>43</v>
      </c>
      <c r="D323" s="36"/>
      <c r="E323" s="13" t="s">
        <v>17</v>
      </c>
      <c r="F323" s="21">
        <v>1</v>
      </c>
      <c r="G323" s="15">
        <v>1.8</v>
      </c>
      <c r="H323" s="15">
        <v>0</v>
      </c>
      <c r="I323" s="15">
        <v>3</v>
      </c>
      <c r="J323" s="16">
        <f>OR(F323&lt;&gt;0,G323&lt;&gt;0,H323&lt;&gt;0,I323&lt;&gt;0)*(F323 + (F323 = 0))*(G323 + (G323 = 0))*(H323 + (H323 = 0))*(I323 + (I323 = 0))</f>
        <v>5.4</v>
      </c>
      <c r="K323" s="14"/>
      <c r="L323" s="14"/>
      <c r="M323" s="14"/>
    </row>
    <row r="324" spans="1:13" x14ac:dyDescent="0.3">
      <c r="A324" s="14"/>
      <c r="B324" s="14"/>
      <c r="C324" s="13" t="s">
        <v>43</v>
      </c>
      <c r="D324" s="36"/>
      <c r="E324" s="13" t="s">
        <v>17</v>
      </c>
      <c r="F324" s="21">
        <v>1</v>
      </c>
      <c r="G324" s="15">
        <v>1.97</v>
      </c>
      <c r="H324" s="15">
        <v>0</v>
      </c>
      <c r="I324" s="15">
        <v>3</v>
      </c>
      <c r="J324" s="16">
        <f>OR(F324&lt;&gt;0,G324&lt;&gt;0,H324&lt;&gt;0,I324&lt;&gt;0)*(F324 + (F324 = 0))*(G324 + (G324 = 0))*(H324 + (H324 = 0))*(I324 + (I324 = 0))</f>
        <v>5.91</v>
      </c>
      <c r="K324" s="14"/>
      <c r="L324" s="14"/>
      <c r="M324" s="14"/>
    </row>
    <row r="325" spans="1:13" x14ac:dyDescent="0.3">
      <c r="A325" s="14"/>
      <c r="B325" s="14"/>
      <c r="C325" s="14"/>
      <c r="D325" s="36"/>
      <c r="E325" s="14"/>
      <c r="F325" s="14"/>
      <c r="G325" s="14"/>
      <c r="H325" s="14"/>
      <c r="I325" s="14"/>
      <c r="J325" s="18" t="s">
        <v>333</v>
      </c>
      <c r="K325" s="19">
        <f>SUM(J320:J324)</f>
        <v>69.84</v>
      </c>
      <c r="L325" s="15">
        <v>0</v>
      </c>
      <c r="M325" s="19">
        <f>ROUND(K325*L325,2)</f>
        <v>0</v>
      </c>
    </row>
    <row r="326" spans="1:13" ht="1.05" customHeight="1" x14ac:dyDescent="0.3">
      <c r="A326" s="20"/>
      <c r="B326" s="20"/>
      <c r="C326" s="20"/>
      <c r="D326" s="37"/>
      <c r="E326" s="20"/>
      <c r="F326" s="20"/>
      <c r="G326" s="20"/>
      <c r="H326" s="20"/>
      <c r="I326" s="20"/>
      <c r="J326" s="20"/>
      <c r="K326" s="20"/>
      <c r="L326" s="20"/>
      <c r="M326" s="20"/>
    </row>
    <row r="327" spans="1:13" x14ac:dyDescent="0.3">
      <c r="A327" s="12" t="s">
        <v>334</v>
      </c>
      <c r="B327" s="13" t="s">
        <v>22</v>
      </c>
      <c r="C327" s="13" t="s">
        <v>27</v>
      </c>
      <c r="D327" s="17" t="s">
        <v>335</v>
      </c>
      <c r="E327" s="14"/>
      <c r="F327" s="14"/>
      <c r="G327" s="14"/>
      <c r="H327" s="14"/>
      <c r="I327" s="14"/>
      <c r="J327" s="14"/>
      <c r="K327" s="15">
        <v>0</v>
      </c>
      <c r="L327" s="15">
        <v>0</v>
      </c>
      <c r="M327" s="16">
        <f>ROUND(K327*L327,2)</f>
        <v>0</v>
      </c>
    </row>
    <row r="328" spans="1:13" ht="61.2" x14ac:dyDescent="0.3">
      <c r="A328" s="14"/>
      <c r="B328" s="14"/>
      <c r="C328" s="14"/>
      <c r="D328" s="17" t="s">
        <v>336</v>
      </c>
      <c r="E328" s="14"/>
      <c r="F328" s="14"/>
      <c r="G328" s="14"/>
      <c r="H328" s="14"/>
      <c r="I328" s="14"/>
      <c r="J328" s="14"/>
      <c r="K328" s="14"/>
      <c r="L328" s="14"/>
      <c r="M328" s="14"/>
    </row>
    <row r="329" spans="1:13" x14ac:dyDescent="0.3">
      <c r="A329" s="14"/>
      <c r="B329" s="14"/>
      <c r="C329" s="14"/>
      <c r="D329" s="36"/>
      <c r="E329" s="14"/>
      <c r="F329" s="14"/>
      <c r="G329" s="14"/>
      <c r="H329" s="14"/>
      <c r="I329" s="14"/>
      <c r="J329" s="18" t="s">
        <v>337</v>
      </c>
      <c r="K329" s="15">
        <v>1</v>
      </c>
      <c r="L329" s="19">
        <f>M308+M310+M312+M318+M327</f>
        <v>0</v>
      </c>
      <c r="M329" s="19">
        <f>ROUND(K329*L329,2)</f>
        <v>0</v>
      </c>
    </row>
    <row r="330" spans="1:13" ht="1.05" customHeight="1" x14ac:dyDescent="0.3">
      <c r="A330" s="20"/>
      <c r="B330" s="20"/>
      <c r="C330" s="20"/>
      <c r="D330" s="37"/>
      <c r="E330" s="20"/>
      <c r="F330" s="20"/>
      <c r="G330" s="20"/>
      <c r="H330" s="20"/>
      <c r="I330" s="20"/>
      <c r="J330" s="20"/>
      <c r="K330" s="20"/>
      <c r="L330" s="20"/>
      <c r="M330" s="20"/>
    </row>
    <row r="331" spans="1:13" x14ac:dyDescent="0.3">
      <c r="A331" s="22" t="s">
        <v>338</v>
      </c>
      <c r="B331" s="22" t="s">
        <v>16</v>
      </c>
      <c r="C331" s="22" t="s">
        <v>17</v>
      </c>
      <c r="D331" s="38" t="s">
        <v>339</v>
      </c>
      <c r="E331" s="23"/>
      <c r="F331" s="23"/>
      <c r="G331" s="23"/>
      <c r="H331" s="23"/>
      <c r="I331" s="23"/>
      <c r="J331" s="23"/>
      <c r="K331" s="24">
        <f>K347</f>
        <v>1</v>
      </c>
      <c r="L331" s="24">
        <f>L347</f>
        <v>0</v>
      </c>
      <c r="M331" s="24">
        <f>M347</f>
        <v>0</v>
      </c>
    </row>
    <row r="332" spans="1:13" x14ac:dyDescent="0.3">
      <c r="A332" s="12" t="s">
        <v>340</v>
      </c>
      <c r="B332" s="13" t="s">
        <v>22</v>
      </c>
      <c r="C332" s="13" t="s">
        <v>27</v>
      </c>
      <c r="D332" s="17" t="s">
        <v>341</v>
      </c>
      <c r="E332" s="14"/>
      <c r="F332" s="14"/>
      <c r="G332" s="14"/>
      <c r="H332" s="14"/>
      <c r="I332" s="14"/>
      <c r="J332" s="14"/>
      <c r="K332" s="15">
        <v>0</v>
      </c>
      <c r="L332" s="15">
        <v>0</v>
      </c>
      <c r="M332" s="16">
        <f>ROUND(K332*L332,2)</f>
        <v>0</v>
      </c>
    </row>
    <row r="333" spans="1:13" ht="81.599999999999994" x14ac:dyDescent="0.3">
      <c r="A333" s="14"/>
      <c r="B333" s="14"/>
      <c r="C333" s="14"/>
      <c r="D333" s="17" t="s">
        <v>342</v>
      </c>
      <c r="E333" s="14"/>
      <c r="F333" s="14"/>
      <c r="G333" s="14"/>
      <c r="H333" s="14"/>
      <c r="I333" s="14"/>
      <c r="J333" s="14"/>
      <c r="K333" s="14"/>
      <c r="L333" s="14"/>
      <c r="M333" s="14"/>
    </row>
    <row r="334" spans="1:13" x14ac:dyDescent="0.3">
      <c r="A334" s="12" t="s">
        <v>343</v>
      </c>
      <c r="B334" s="13" t="s">
        <v>22</v>
      </c>
      <c r="C334" s="13" t="s">
        <v>27</v>
      </c>
      <c r="D334" s="17" t="s">
        <v>344</v>
      </c>
      <c r="E334" s="14"/>
      <c r="F334" s="14"/>
      <c r="G334" s="14"/>
      <c r="H334" s="14"/>
      <c r="I334" s="14"/>
      <c r="J334" s="14"/>
      <c r="K334" s="16">
        <f>K339</f>
        <v>36.06</v>
      </c>
      <c r="L334" s="16">
        <f>L339</f>
        <v>0</v>
      </c>
      <c r="M334" s="16">
        <f>M339</f>
        <v>0</v>
      </c>
    </row>
    <row r="335" spans="1:13" ht="61.2" x14ac:dyDescent="0.3">
      <c r="A335" s="14"/>
      <c r="B335" s="14"/>
      <c r="C335" s="14"/>
      <c r="D335" s="17" t="s">
        <v>345</v>
      </c>
      <c r="E335" s="14"/>
      <c r="F335" s="14"/>
      <c r="G335" s="14"/>
      <c r="H335" s="14"/>
      <c r="I335" s="14"/>
      <c r="J335" s="14"/>
      <c r="K335" s="14"/>
      <c r="L335" s="14"/>
      <c r="M335" s="14"/>
    </row>
    <row r="336" spans="1:13" x14ac:dyDescent="0.3">
      <c r="A336" s="14"/>
      <c r="B336" s="14"/>
      <c r="C336" s="13" t="s">
        <v>43</v>
      </c>
      <c r="D336" s="36"/>
      <c r="E336" s="13" t="s">
        <v>346</v>
      </c>
      <c r="F336" s="21">
        <v>2</v>
      </c>
      <c r="G336" s="15">
        <v>3.66</v>
      </c>
      <c r="H336" s="15">
        <v>0</v>
      </c>
      <c r="I336" s="15">
        <v>3</v>
      </c>
      <c r="J336" s="16">
        <f>OR(F336&lt;&gt;0,G336&lt;&gt;0,H336&lt;&gt;0,I336&lt;&gt;0)*(F336 + (F336 = 0))*(G336 + (G336 = 0))*(H336 + (H336 = 0))*(I336 + (I336 = 0))</f>
        <v>21.96</v>
      </c>
      <c r="K336" s="14"/>
      <c r="L336" s="14"/>
      <c r="M336" s="14"/>
    </row>
    <row r="337" spans="1:13" x14ac:dyDescent="0.3">
      <c r="A337" s="14"/>
      <c r="B337" s="14"/>
      <c r="C337" s="13" t="s">
        <v>43</v>
      </c>
      <c r="D337" s="36"/>
      <c r="E337" s="13" t="s">
        <v>17</v>
      </c>
      <c r="F337" s="21">
        <v>2</v>
      </c>
      <c r="G337" s="15">
        <v>2.35</v>
      </c>
      <c r="H337" s="15">
        <v>0</v>
      </c>
      <c r="I337" s="15">
        <v>3</v>
      </c>
      <c r="J337" s="16">
        <f>OR(F337&lt;&gt;0,G337&lt;&gt;0,H337&lt;&gt;0,I337&lt;&gt;0)*(F337 + (F337 = 0))*(G337 + (G337 = 0))*(H337 + (H337 = 0))*(I337 + (I337 = 0))</f>
        <v>14.1</v>
      </c>
      <c r="K337" s="14"/>
      <c r="L337" s="14"/>
      <c r="M337" s="14"/>
    </row>
    <row r="338" spans="1:13" x14ac:dyDescent="0.3">
      <c r="A338" s="14"/>
      <c r="B338" s="14"/>
      <c r="C338" s="13" t="s">
        <v>43</v>
      </c>
      <c r="D338" s="36"/>
      <c r="E338" s="13" t="s">
        <v>17</v>
      </c>
      <c r="F338" s="21"/>
      <c r="G338" s="15"/>
      <c r="H338" s="15"/>
      <c r="I338" s="15"/>
      <c r="J338" s="16">
        <f>OR(F338&lt;&gt;0,G338&lt;&gt;0,H338&lt;&gt;0,I338&lt;&gt;0)*(F338 + (F338 = 0))*(G338 + (G338 = 0))*(H338 + (H338 = 0))*(I338 + (I338 = 0))</f>
        <v>0</v>
      </c>
      <c r="K338" s="14"/>
      <c r="L338" s="14"/>
      <c r="M338" s="14"/>
    </row>
    <row r="339" spans="1:13" x14ac:dyDescent="0.3">
      <c r="A339" s="14"/>
      <c r="B339" s="14"/>
      <c r="C339" s="14"/>
      <c r="D339" s="36"/>
      <c r="E339" s="14"/>
      <c r="F339" s="14"/>
      <c r="G339" s="14"/>
      <c r="H339" s="14"/>
      <c r="I339" s="14"/>
      <c r="J339" s="18" t="s">
        <v>347</v>
      </c>
      <c r="K339" s="19">
        <f>SUM(J336:J338)*1</f>
        <v>36.06</v>
      </c>
      <c r="L339" s="15">
        <v>0</v>
      </c>
      <c r="M339" s="19">
        <f>ROUND(K339*L339,2)</f>
        <v>0</v>
      </c>
    </row>
    <row r="340" spans="1:13" ht="1.05" customHeight="1" x14ac:dyDescent="0.3">
      <c r="A340" s="20"/>
      <c r="B340" s="20"/>
      <c r="C340" s="20"/>
      <c r="D340" s="37"/>
      <c r="E340" s="20"/>
      <c r="F340" s="20"/>
      <c r="G340" s="20"/>
      <c r="H340" s="20"/>
      <c r="I340" s="20"/>
      <c r="J340" s="20"/>
      <c r="K340" s="20"/>
      <c r="L340" s="20"/>
      <c r="M340" s="20"/>
    </row>
    <row r="341" spans="1:13" ht="20.399999999999999" x14ac:dyDescent="0.3">
      <c r="A341" s="12" t="s">
        <v>348</v>
      </c>
      <c r="B341" s="13" t="s">
        <v>22</v>
      </c>
      <c r="C341" s="13" t="s">
        <v>27</v>
      </c>
      <c r="D341" s="17" t="s">
        <v>349</v>
      </c>
      <c r="E341" s="14"/>
      <c r="F341" s="14"/>
      <c r="G341" s="14"/>
      <c r="H341" s="14"/>
      <c r="I341" s="14"/>
      <c r="J341" s="14"/>
      <c r="K341" s="16">
        <f>K345</f>
        <v>15</v>
      </c>
      <c r="L341" s="16">
        <f>L345</f>
        <v>0</v>
      </c>
      <c r="M341" s="16">
        <f>M345</f>
        <v>0</v>
      </c>
    </row>
    <row r="342" spans="1:13" ht="132.6" x14ac:dyDescent="0.3">
      <c r="A342" s="14"/>
      <c r="B342" s="14"/>
      <c r="C342" s="14"/>
      <c r="D342" s="17" t="s">
        <v>350</v>
      </c>
      <c r="E342" s="14"/>
      <c r="F342" s="14"/>
      <c r="G342" s="14"/>
      <c r="H342" s="14"/>
      <c r="I342" s="14"/>
      <c r="J342" s="14"/>
      <c r="K342" s="14"/>
      <c r="L342" s="14"/>
      <c r="M342" s="14"/>
    </row>
    <row r="343" spans="1:13" x14ac:dyDescent="0.3">
      <c r="A343" s="14"/>
      <c r="B343" s="14"/>
      <c r="C343" s="13" t="s">
        <v>43</v>
      </c>
      <c r="D343" s="36"/>
      <c r="E343" s="13" t="s">
        <v>351</v>
      </c>
      <c r="F343" s="21"/>
      <c r="G343" s="15"/>
      <c r="H343" s="15"/>
      <c r="I343" s="15"/>
      <c r="J343" s="16">
        <f>OR(F343&lt;&gt;0,G343&lt;&gt;0,H343&lt;&gt;0,I343&lt;&gt;0)*(F343 + (F343 = 0))*(G343 + (G343 = 0))*(H343 + (H343 = 0))*(I343 + (I343 = 0))</f>
        <v>0</v>
      </c>
      <c r="K343" s="14"/>
      <c r="L343" s="14"/>
      <c r="M343" s="14"/>
    </row>
    <row r="344" spans="1:13" x14ac:dyDescent="0.3">
      <c r="A344" s="14"/>
      <c r="B344" s="14"/>
      <c r="C344" s="13" t="s">
        <v>43</v>
      </c>
      <c r="D344" s="36"/>
      <c r="E344" s="13" t="s">
        <v>352</v>
      </c>
      <c r="F344" s="21">
        <v>15</v>
      </c>
      <c r="G344" s="15">
        <v>0</v>
      </c>
      <c r="H344" s="15">
        <v>0</v>
      </c>
      <c r="I344" s="15">
        <v>0</v>
      </c>
      <c r="J344" s="16">
        <f>OR(F344&lt;&gt;0,G344&lt;&gt;0,H344&lt;&gt;0,I344&lt;&gt;0)*(F344 + (F344 = 0))*(G344 + (G344 = 0))*(H344 + (H344 = 0))*(I344 + (I344 = 0))</f>
        <v>15</v>
      </c>
      <c r="K344" s="14"/>
      <c r="L344" s="14"/>
      <c r="M344" s="14"/>
    </row>
    <row r="345" spans="1:13" x14ac:dyDescent="0.3">
      <c r="A345" s="14"/>
      <c r="B345" s="14"/>
      <c r="C345" s="14"/>
      <c r="D345" s="36"/>
      <c r="E345" s="14"/>
      <c r="F345" s="14"/>
      <c r="G345" s="14"/>
      <c r="H345" s="14"/>
      <c r="I345" s="14"/>
      <c r="J345" s="18" t="s">
        <v>353</v>
      </c>
      <c r="K345" s="19">
        <f>SUM(J343:J344)*1</f>
        <v>15</v>
      </c>
      <c r="L345" s="15">
        <v>0</v>
      </c>
      <c r="M345" s="19">
        <f>ROUND(K345*L345,2)</f>
        <v>0</v>
      </c>
    </row>
    <row r="346" spans="1:13" ht="1.05" customHeight="1" x14ac:dyDescent="0.3">
      <c r="A346" s="20"/>
      <c r="B346" s="20"/>
      <c r="C346" s="20"/>
      <c r="D346" s="37"/>
      <c r="E346" s="20"/>
      <c r="F346" s="20"/>
      <c r="G346" s="20"/>
      <c r="H346" s="20"/>
      <c r="I346" s="20"/>
      <c r="J346" s="20"/>
      <c r="K346" s="20"/>
      <c r="L346" s="20"/>
      <c r="M346" s="20"/>
    </row>
    <row r="347" spans="1:13" x14ac:dyDescent="0.3">
      <c r="A347" s="14"/>
      <c r="B347" s="14"/>
      <c r="C347" s="14"/>
      <c r="D347" s="36"/>
      <c r="E347" s="14"/>
      <c r="F347" s="14"/>
      <c r="G347" s="14"/>
      <c r="H347" s="14"/>
      <c r="I347" s="14"/>
      <c r="J347" s="18" t="s">
        <v>354</v>
      </c>
      <c r="K347" s="15">
        <v>1</v>
      </c>
      <c r="L347" s="19">
        <f>M332+M334+M341</f>
        <v>0</v>
      </c>
      <c r="M347" s="19">
        <f>ROUND(K347*L347,2)</f>
        <v>0</v>
      </c>
    </row>
    <row r="348" spans="1:13" ht="1.05" customHeight="1" x14ac:dyDescent="0.3">
      <c r="A348" s="20"/>
      <c r="B348" s="20"/>
      <c r="C348" s="20"/>
      <c r="D348" s="37"/>
      <c r="E348" s="20"/>
      <c r="F348" s="20"/>
      <c r="G348" s="20"/>
      <c r="H348" s="20"/>
      <c r="I348" s="20"/>
      <c r="J348" s="20"/>
      <c r="K348" s="20"/>
      <c r="L348" s="20"/>
      <c r="M348" s="20"/>
    </row>
    <row r="349" spans="1:13" x14ac:dyDescent="0.3">
      <c r="A349" s="14"/>
      <c r="B349" s="14"/>
      <c r="C349" s="14"/>
      <c r="D349" s="36"/>
      <c r="E349" s="14"/>
      <c r="F349" s="14"/>
      <c r="G349" s="14"/>
      <c r="H349" s="14"/>
      <c r="I349" s="14"/>
      <c r="J349" s="18" t="s">
        <v>355</v>
      </c>
      <c r="K349" s="15">
        <v>1</v>
      </c>
      <c r="L349" s="19">
        <f>M160+M234+M307+M331</f>
        <v>0</v>
      </c>
      <c r="M349" s="19">
        <f>ROUND(K349*L349,2)</f>
        <v>0</v>
      </c>
    </row>
    <row r="350" spans="1:13" ht="1.05" customHeight="1" x14ac:dyDescent="0.3">
      <c r="A350" s="20"/>
      <c r="B350" s="20"/>
      <c r="C350" s="20"/>
      <c r="D350" s="37"/>
      <c r="E350" s="20"/>
      <c r="F350" s="20"/>
      <c r="G350" s="20"/>
      <c r="H350" s="20"/>
      <c r="I350" s="20"/>
      <c r="J350" s="20"/>
      <c r="K350" s="20"/>
      <c r="L350" s="20"/>
      <c r="M350" s="20"/>
    </row>
    <row r="351" spans="1:13" x14ac:dyDescent="0.3">
      <c r="A351" s="9" t="s">
        <v>356</v>
      </c>
      <c r="B351" s="9" t="s">
        <v>16</v>
      </c>
      <c r="C351" s="9" t="s">
        <v>17</v>
      </c>
      <c r="D351" s="35" t="s">
        <v>357</v>
      </c>
      <c r="E351" s="10"/>
      <c r="F351" s="10"/>
      <c r="G351" s="10"/>
      <c r="H351" s="10"/>
      <c r="I351" s="10"/>
      <c r="J351" s="10"/>
      <c r="K351" s="11">
        <f>K471</f>
        <v>1</v>
      </c>
      <c r="L351" s="11">
        <f>L471</f>
        <v>0</v>
      </c>
      <c r="M351" s="11">
        <f>M471</f>
        <v>0</v>
      </c>
    </row>
    <row r="352" spans="1:13" x14ac:dyDescent="0.3">
      <c r="A352" s="22" t="s">
        <v>358</v>
      </c>
      <c r="B352" s="22" t="s">
        <v>16</v>
      </c>
      <c r="C352" s="22" t="s">
        <v>17</v>
      </c>
      <c r="D352" s="38" t="s">
        <v>359</v>
      </c>
      <c r="E352" s="23"/>
      <c r="F352" s="23"/>
      <c r="G352" s="23"/>
      <c r="H352" s="23"/>
      <c r="I352" s="23"/>
      <c r="J352" s="23"/>
      <c r="K352" s="24">
        <f>K391</f>
        <v>1</v>
      </c>
      <c r="L352" s="24">
        <f>L391</f>
        <v>0</v>
      </c>
      <c r="M352" s="24">
        <f>M391</f>
        <v>0</v>
      </c>
    </row>
    <row r="353" spans="1:13" x14ac:dyDescent="0.3">
      <c r="A353" s="25" t="s">
        <v>360</v>
      </c>
      <c r="B353" s="25" t="s">
        <v>16</v>
      </c>
      <c r="C353" s="25" t="s">
        <v>17</v>
      </c>
      <c r="D353" s="39" t="s">
        <v>361</v>
      </c>
      <c r="E353" s="26"/>
      <c r="F353" s="26"/>
      <c r="G353" s="26"/>
      <c r="H353" s="26"/>
      <c r="I353" s="26"/>
      <c r="J353" s="26"/>
      <c r="K353" s="27">
        <f>K374</f>
        <v>1</v>
      </c>
      <c r="L353" s="27">
        <f>L374</f>
        <v>0</v>
      </c>
      <c r="M353" s="27">
        <f>M374</f>
        <v>0</v>
      </c>
    </row>
    <row r="354" spans="1:13" x14ac:dyDescent="0.3">
      <c r="A354" s="12" t="s">
        <v>362</v>
      </c>
      <c r="B354" s="13" t="s">
        <v>22</v>
      </c>
      <c r="C354" s="13" t="s">
        <v>23</v>
      </c>
      <c r="D354" s="17" t="s">
        <v>363</v>
      </c>
      <c r="E354" s="14"/>
      <c r="F354" s="14"/>
      <c r="G354" s="14"/>
      <c r="H354" s="14"/>
      <c r="I354" s="14"/>
      <c r="J354" s="14"/>
      <c r="K354" s="16">
        <f>K357</f>
        <v>1</v>
      </c>
      <c r="L354" s="16">
        <f>L357</f>
        <v>0</v>
      </c>
      <c r="M354" s="16">
        <f>M357</f>
        <v>0</v>
      </c>
    </row>
    <row r="355" spans="1:13" ht="122.4" x14ac:dyDescent="0.3">
      <c r="A355" s="14"/>
      <c r="B355" s="14"/>
      <c r="C355" s="14"/>
      <c r="D355" s="17" t="s">
        <v>364</v>
      </c>
      <c r="E355" s="14"/>
      <c r="F355" s="14"/>
      <c r="G355" s="14"/>
      <c r="H355" s="14"/>
      <c r="I355" s="14"/>
      <c r="J355" s="14"/>
      <c r="K355" s="14"/>
      <c r="L355" s="14"/>
      <c r="M355" s="14"/>
    </row>
    <row r="356" spans="1:13" x14ac:dyDescent="0.3">
      <c r="A356" s="14"/>
      <c r="B356" s="14"/>
      <c r="C356" s="13" t="s">
        <v>107</v>
      </c>
      <c r="D356" s="36"/>
      <c r="E356" s="13" t="s">
        <v>365</v>
      </c>
      <c r="F356" s="21">
        <v>1</v>
      </c>
      <c r="G356" s="15">
        <v>0</v>
      </c>
      <c r="H356" s="15">
        <v>0</v>
      </c>
      <c r="I356" s="15">
        <v>0</v>
      </c>
      <c r="J356" s="16">
        <f>OR(F356&lt;&gt;0,G356&lt;&gt;0,H356&lt;&gt;0,I356&lt;&gt;0)*(F356 + (F356 = 0))*(G356 + (G356 = 0))*(H356 + (H356 = 0))*(I356 + (I356 = 0))</f>
        <v>1</v>
      </c>
      <c r="K356" s="14"/>
      <c r="L356" s="14"/>
      <c r="M356" s="14"/>
    </row>
    <row r="357" spans="1:13" x14ac:dyDescent="0.3">
      <c r="A357" s="14"/>
      <c r="B357" s="14"/>
      <c r="C357" s="14"/>
      <c r="D357" s="36"/>
      <c r="E357" s="14"/>
      <c r="F357" s="14"/>
      <c r="G357" s="14"/>
      <c r="H357" s="14"/>
      <c r="I357" s="14"/>
      <c r="J357" s="18" t="s">
        <v>366</v>
      </c>
      <c r="K357" s="19">
        <f>J356</f>
        <v>1</v>
      </c>
      <c r="L357" s="15">
        <v>0</v>
      </c>
      <c r="M357" s="19">
        <f>ROUND(K357*L357,2)</f>
        <v>0</v>
      </c>
    </row>
    <row r="358" spans="1:13" ht="1.05" customHeight="1" x14ac:dyDescent="0.3">
      <c r="A358" s="20"/>
      <c r="B358" s="20"/>
      <c r="C358" s="20"/>
      <c r="D358" s="37"/>
      <c r="E358" s="20"/>
      <c r="F358" s="20"/>
      <c r="G358" s="20"/>
      <c r="H358" s="20"/>
      <c r="I358" s="20"/>
      <c r="J358" s="20"/>
      <c r="K358" s="20"/>
      <c r="L358" s="20"/>
      <c r="M358" s="20"/>
    </row>
    <row r="359" spans="1:13" x14ac:dyDescent="0.3">
      <c r="A359" s="12" t="s">
        <v>367</v>
      </c>
      <c r="B359" s="13" t="s">
        <v>22</v>
      </c>
      <c r="C359" s="13" t="s">
        <v>23</v>
      </c>
      <c r="D359" s="17" t="s">
        <v>368</v>
      </c>
      <c r="E359" s="14"/>
      <c r="F359" s="14"/>
      <c r="G359" s="14"/>
      <c r="H359" s="14"/>
      <c r="I359" s="14"/>
      <c r="J359" s="14"/>
      <c r="K359" s="16">
        <f>K362</f>
        <v>1</v>
      </c>
      <c r="L359" s="16">
        <f>L362</f>
        <v>0</v>
      </c>
      <c r="M359" s="16">
        <f>M362</f>
        <v>0</v>
      </c>
    </row>
    <row r="360" spans="1:13" ht="112.2" x14ac:dyDescent="0.3">
      <c r="A360" s="14"/>
      <c r="B360" s="14"/>
      <c r="C360" s="14"/>
      <c r="D360" s="17" t="s">
        <v>369</v>
      </c>
      <c r="E360" s="14"/>
      <c r="F360" s="14"/>
      <c r="G360" s="14"/>
      <c r="H360" s="14"/>
      <c r="I360" s="14"/>
      <c r="J360" s="14"/>
      <c r="K360" s="14"/>
      <c r="L360" s="14"/>
      <c r="M360" s="14"/>
    </row>
    <row r="361" spans="1:13" x14ac:dyDescent="0.3">
      <c r="A361" s="14"/>
      <c r="B361" s="14"/>
      <c r="C361" s="13" t="s">
        <v>107</v>
      </c>
      <c r="D361" s="36"/>
      <c r="E361" s="13" t="s">
        <v>365</v>
      </c>
      <c r="F361" s="21">
        <v>1</v>
      </c>
      <c r="G361" s="15">
        <v>0</v>
      </c>
      <c r="H361" s="15">
        <v>0</v>
      </c>
      <c r="I361" s="15">
        <v>0</v>
      </c>
      <c r="J361" s="16">
        <f>OR(F361&lt;&gt;0,G361&lt;&gt;0,H361&lt;&gt;0,I361&lt;&gt;0)*(F361 + (F361 = 0))*(G361 + (G361 = 0))*(H361 + (H361 = 0))*(I361 + (I361 = 0))</f>
        <v>1</v>
      </c>
      <c r="K361" s="14"/>
      <c r="L361" s="14"/>
      <c r="M361" s="14"/>
    </row>
    <row r="362" spans="1:13" x14ac:dyDescent="0.3">
      <c r="A362" s="14"/>
      <c r="B362" s="14"/>
      <c r="C362" s="14"/>
      <c r="D362" s="36"/>
      <c r="E362" s="14"/>
      <c r="F362" s="14"/>
      <c r="G362" s="14"/>
      <c r="H362" s="14"/>
      <c r="I362" s="14"/>
      <c r="J362" s="18" t="s">
        <v>370</v>
      </c>
      <c r="K362" s="19">
        <f>J361</f>
        <v>1</v>
      </c>
      <c r="L362" s="15">
        <v>0</v>
      </c>
      <c r="M362" s="19">
        <f>ROUND(K362*L362,2)</f>
        <v>0</v>
      </c>
    </row>
    <row r="363" spans="1:13" ht="1.05" customHeight="1" x14ac:dyDescent="0.3">
      <c r="A363" s="20"/>
      <c r="B363" s="20"/>
      <c r="C363" s="20"/>
      <c r="D363" s="37"/>
      <c r="E363" s="20"/>
      <c r="F363" s="20"/>
      <c r="G363" s="20"/>
      <c r="H363" s="20"/>
      <c r="I363" s="20"/>
      <c r="J363" s="20"/>
      <c r="K363" s="20"/>
      <c r="L363" s="20"/>
      <c r="M363" s="20"/>
    </row>
    <row r="364" spans="1:13" x14ac:dyDescent="0.3">
      <c r="A364" s="12" t="s">
        <v>371</v>
      </c>
      <c r="B364" s="13" t="s">
        <v>22</v>
      </c>
      <c r="C364" s="13" t="s">
        <v>23</v>
      </c>
      <c r="D364" s="17" t="s">
        <v>372</v>
      </c>
      <c r="E364" s="14"/>
      <c r="F364" s="14"/>
      <c r="G364" s="14"/>
      <c r="H364" s="14"/>
      <c r="I364" s="14"/>
      <c r="J364" s="14"/>
      <c r="K364" s="16">
        <f>K367</f>
        <v>1</v>
      </c>
      <c r="L364" s="16">
        <f>L367</f>
        <v>0</v>
      </c>
      <c r="M364" s="16">
        <f>M367</f>
        <v>0</v>
      </c>
    </row>
    <row r="365" spans="1:13" ht="71.400000000000006" x14ac:dyDescent="0.3">
      <c r="A365" s="14"/>
      <c r="B365" s="14"/>
      <c r="C365" s="14"/>
      <c r="D365" s="17" t="s">
        <v>373</v>
      </c>
      <c r="E365" s="14"/>
      <c r="F365" s="14"/>
      <c r="G365" s="14"/>
      <c r="H365" s="14"/>
      <c r="I365" s="14"/>
      <c r="J365" s="14"/>
      <c r="K365" s="14"/>
      <c r="L365" s="14"/>
      <c r="M365" s="14"/>
    </row>
    <row r="366" spans="1:13" x14ac:dyDescent="0.3">
      <c r="A366" s="14"/>
      <c r="B366" s="14"/>
      <c r="C366" s="13" t="s">
        <v>107</v>
      </c>
      <c r="D366" s="36"/>
      <c r="E366" s="13" t="s">
        <v>374</v>
      </c>
      <c r="F366" s="21">
        <v>1</v>
      </c>
      <c r="G366" s="15">
        <v>0</v>
      </c>
      <c r="H366" s="15">
        <v>0</v>
      </c>
      <c r="I366" s="15">
        <v>0</v>
      </c>
      <c r="J366" s="16">
        <f>OR(F366&lt;&gt;0,G366&lt;&gt;0,H366&lt;&gt;0,I366&lt;&gt;0)*(F366 + (F366 = 0))*(G366 + (G366 = 0))*(H366 + (H366 = 0))*(I366 + (I366 = 0))</f>
        <v>1</v>
      </c>
      <c r="K366" s="14"/>
      <c r="L366" s="14"/>
      <c r="M366" s="14"/>
    </row>
    <row r="367" spans="1:13" x14ac:dyDescent="0.3">
      <c r="A367" s="14"/>
      <c r="B367" s="14"/>
      <c r="C367" s="14"/>
      <c r="D367" s="36"/>
      <c r="E367" s="14"/>
      <c r="F367" s="14"/>
      <c r="G367" s="14"/>
      <c r="H367" s="14"/>
      <c r="I367" s="14"/>
      <c r="J367" s="18" t="s">
        <v>375</v>
      </c>
      <c r="K367" s="19">
        <f>J366</f>
        <v>1</v>
      </c>
      <c r="L367" s="15">
        <v>0</v>
      </c>
      <c r="M367" s="19">
        <f>ROUND(K367*L367,2)</f>
        <v>0</v>
      </c>
    </row>
    <row r="368" spans="1:13" ht="1.05" customHeight="1" x14ac:dyDescent="0.3">
      <c r="A368" s="20"/>
      <c r="B368" s="20"/>
      <c r="C368" s="20"/>
      <c r="D368" s="37"/>
      <c r="E368" s="20"/>
      <c r="F368" s="20"/>
      <c r="G368" s="20"/>
      <c r="H368" s="20"/>
      <c r="I368" s="20"/>
      <c r="J368" s="20"/>
      <c r="K368" s="20"/>
      <c r="L368" s="20"/>
      <c r="M368" s="20"/>
    </row>
    <row r="369" spans="1:13" x14ac:dyDescent="0.3">
      <c r="A369" s="12" t="s">
        <v>376</v>
      </c>
      <c r="B369" s="13" t="s">
        <v>22</v>
      </c>
      <c r="C369" s="13" t="s">
        <v>23</v>
      </c>
      <c r="D369" s="17" t="s">
        <v>377</v>
      </c>
      <c r="E369" s="14"/>
      <c r="F369" s="14"/>
      <c r="G369" s="14"/>
      <c r="H369" s="14"/>
      <c r="I369" s="14"/>
      <c r="J369" s="14"/>
      <c r="K369" s="16">
        <f>K372</f>
        <v>1</v>
      </c>
      <c r="L369" s="16">
        <f>L372</f>
        <v>0</v>
      </c>
      <c r="M369" s="16">
        <f>M372</f>
        <v>0</v>
      </c>
    </row>
    <row r="370" spans="1:13" ht="71.400000000000006" x14ac:dyDescent="0.3">
      <c r="A370" s="14"/>
      <c r="B370" s="14"/>
      <c r="C370" s="14"/>
      <c r="D370" s="17" t="s">
        <v>378</v>
      </c>
      <c r="E370" s="14"/>
      <c r="F370" s="14"/>
      <c r="G370" s="14"/>
      <c r="H370" s="14"/>
      <c r="I370" s="14"/>
      <c r="J370" s="14"/>
      <c r="K370" s="14"/>
      <c r="L370" s="14"/>
      <c r="M370" s="14"/>
    </row>
    <row r="371" spans="1:13" x14ac:dyDescent="0.3">
      <c r="A371" s="14"/>
      <c r="B371" s="14"/>
      <c r="C371" s="13" t="s">
        <v>107</v>
      </c>
      <c r="D371" s="36"/>
      <c r="E371" s="13" t="s">
        <v>365</v>
      </c>
      <c r="F371" s="21">
        <v>1</v>
      </c>
      <c r="G371" s="15">
        <v>0</v>
      </c>
      <c r="H371" s="15">
        <v>0</v>
      </c>
      <c r="I371" s="15">
        <v>0</v>
      </c>
      <c r="J371" s="16">
        <f>OR(F371&lt;&gt;0,G371&lt;&gt;0,H371&lt;&gt;0,I371&lt;&gt;0)*(F371 + (F371 = 0))*(G371 + (G371 = 0))*(H371 + (H371 = 0))*(I371 + (I371 = 0))</f>
        <v>1</v>
      </c>
      <c r="K371" s="14"/>
      <c r="L371" s="14"/>
      <c r="M371" s="14"/>
    </row>
    <row r="372" spans="1:13" x14ac:dyDescent="0.3">
      <c r="A372" s="14"/>
      <c r="B372" s="14"/>
      <c r="C372" s="14"/>
      <c r="D372" s="36"/>
      <c r="E372" s="14"/>
      <c r="F372" s="14"/>
      <c r="G372" s="14"/>
      <c r="H372" s="14"/>
      <c r="I372" s="14"/>
      <c r="J372" s="18" t="s">
        <v>379</v>
      </c>
      <c r="K372" s="19">
        <f>J371</f>
        <v>1</v>
      </c>
      <c r="L372" s="15">
        <v>0</v>
      </c>
      <c r="M372" s="19">
        <f>ROUND(K372*L372,2)</f>
        <v>0</v>
      </c>
    </row>
    <row r="373" spans="1:13" ht="1.05" customHeight="1" x14ac:dyDescent="0.3">
      <c r="A373" s="20"/>
      <c r="B373" s="20"/>
      <c r="C373" s="20"/>
      <c r="D373" s="37"/>
      <c r="E373" s="20"/>
      <c r="F373" s="20"/>
      <c r="G373" s="20"/>
      <c r="H373" s="20"/>
      <c r="I373" s="20"/>
      <c r="J373" s="20"/>
      <c r="K373" s="20"/>
      <c r="L373" s="20"/>
      <c r="M373" s="20"/>
    </row>
    <row r="374" spans="1:13" x14ac:dyDescent="0.3">
      <c r="A374" s="14"/>
      <c r="B374" s="14"/>
      <c r="C374" s="14"/>
      <c r="D374" s="36"/>
      <c r="E374" s="14"/>
      <c r="F374" s="14"/>
      <c r="G374" s="14"/>
      <c r="H374" s="14"/>
      <c r="I374" s="14"/>
      <c r="J374" s="18" t="s">
        <v>380</v>
      </c>
      <c r="K374" s="15">
        <v>1</v>
      </c>
      <c r="L374" s="19">
        <f>M354+M359+M364+M369</f>
        <v>0</v>
      </c>
      <c r="M374" s="19">
        <f>ROUND(K374*L374,2)</f>
        <v>0</v>
      </c>
    </row>
    <row r="375" spans="1:13" ht="1.05" customHeight="1" x14ac:dyDescent="0.3">
      <c r="A375" s="20"/>
      <c r="B375" s="20"/>
      <c r="C375" s="20"/>
      <c r="D375" s="37"/>
      <c r="E375" s="20"/>
      <c r="F375" s="20"/>
      <c r="G375" s="20"/>
      <c r="H375" s="20"/>
      <c r="I375" s="20"/>
      <c r="J375" s="20"/>
      <c r="K375" s="20"/>
      <c r="L375" s="20"/>
      <c r="M375" s="20"/>
    </row>
    <row r="376" spans="1:13" x14ac:dyDescent="0.3">
      <c r="A376" s="25" t="s">
        <v>381</v>
      </c>
      <c r="B376" s="25" t="s">
        <v>16</v>
      </c>
      <c r="C376" s="25" t="s">
        <v>17</v>
      </c>
      <c r="D376" s="39" t="s">
        <v>382</v>
      </c>
      <c r="E376" s="26"/>
      <c r="F376" s="26"/>
      <c r="G376" s="26"/>
      <c r="H376" s="26"/>
      <c r="I376" s="26"/>
      <c r="J376" s="26"/>
      <c r="K376" s="27">
        <f>K382</f>
        <v>1</v>
      </c>
      <c r="L376" s="27">
        <f>L382</f>
        <v>0</v>
      </c>
      <c r="M376" s="27">
        <f>M382</f>
        <v>0</v>
      </c>
    </row>
    <row r="377" spans="1:13" x14ac:dyDescent="0.3">
      <c r="A377" s="12" t="s">
        <v>383</v>
      </c>
      <c r="B377" s="13" t="s">
        <v>22</v>
      </c>
      <c r="C377" s="13" t="s">
        <v>23</v>
      </c>
      <c r="D377" s="17" t="s">
        <v>384</v>
      </c>
      <c r="E377" s="14"/>
      <c r="F377" s="14"/>
      <c r="G377" s="14"/>
      <c r="H377" s="14"/>
      <c r="I377" s="14"/>
      <c r="J377" s="14"/>
      <c r="K377" s="16">
        <f>K380</f>
        <v>1</v>
      </c>
      <c r="L377" s="16">
        <f>L380</f>
        <v>0</v>
      </c>
      <c r="M377" s="16">
        <f>M380</f>
        <v>0</v>
      </c>
    </row>
    <row r="378" spans="1:13" ht="183.6" x14ac:dyDescent="0.3">
      <c r="A378" s="14"/>
      <c r="B378" s="14"/>
      <c r="C378" s="14"/>
      <c r="D378" s="17" t="s">
        <v>385</v>
      </c>
      <c r="E378" s="14"/>
      <c r="F378" s="14"/>
      <c r="G378" s="14"/>
      <c r="H378" s="14"/>
      <c r="I378" s="14"/>
      <c r="J378" s="14"/>
      <c r="K378" s="14"/>
      <c r="L378" s="14"/>
      <c r="M378" s="14"/>
    </row>
    <row r="379" spans="1:13" x14ac:dyDescent="0.3">
      <c r="A379" s="14"/>
      <c r="B379" s="14"/>
      <c r="C379" s="13" t="s">
        <v>107</v>
      </c>
      <c r="D379" s="36"/>
      <c r="E379" s="13" t="s">
        <v>386</v>
      </c>
      <c r="F379" s="21">
        <v>1</v>
      </c>
      <c r="G379" s="15">
        <v>0</v>
      </c>
      <c r="H379" s="15">
        <v>0</v>
      </c>
      <c r="I379" s="15">
        <v>0</v>
      </c>
      <c r="J379" s="16">
        <f>OR(F379&lt;&gt;0,G379&lt;&gt;0,H379&lt;&gt;0,I379&lt;&gt;0)*(F379 + (F379 = 0))*(G379 + (G379 = 0))*(H379 + (H379 = 0))*(I379 + (I379 = 0))</f>
        <v>1</v>
      </c>
      <c r="K379" s="14"/>
      <c r="L379" s="14"/>
      <c r="M379" s="14"/>
    </row>
    <row r="380" spans="1:13" x14ac:dyDescent="0.3">
      <c r="A380" s="14"/>
      <c r="B380" s="14"/>
      <c r="C380" s="14"/>
      <c r="D380" s="36"/>
      <c r="E380" s="14"/>
      <c r="F380" s="14"/>
      <c r="G380" s="14"/>
      <c r="H380" s="14"/>
      <c r="I380" s="14"/>
      <c r="J380" s="18" t="s">
        <v>387</v>
      </c>
      <c r="K380" s="19">
        <f>J379</f>
        <v>1</v>
      </c>
      <c r="L380" s="15">
        <v>0</v>
      </c>
      <c r="M380" s="19">
        <f>ROUND(K380*L380,2)</f>
        <v>0</v>
      </c>
    </row>
    <row r="381" spans="1:13" ht="1.05" customHeight="1" x14ac:dyDescent="0.3">
      <c r="A381" s="20"/>
      <c r="B381" s="20"/>
      <c r="C381" s="20"/>
      <c r="D381" s="37"/>
      <c r="E381" s="20"/>
      <c r="F381" s="20"/>
      <c r="G381" s="20"/>
      <c r="H381" s="20"/>
      <c r="I381" s="20"/>
      <c r="J381" s="20"/>
      <c r="K381" s="20"/>
      <c r="L381" s="20"/>
      <c r="M381" s="20"/>
    </row>
    <row r="382" spans="1:13" x14ac:dyDescent="0.3">
      <c r="A382" s="14"/>
      <c r="B382" s="14"/>
      <c r="C382" s="14"/>
      <c r="D382" s="36"/>
      <c r="E382" s="14"/>
      <c r="F382" s="14"/>
      <c r="G382" s="14"/>
      <c r="H382" s="14"/>
      <c r="I382" s="14"/>
      <c r="J382" s="18" t="s">
        <v>388</v>
      </c>
      <c r="K382" s="15">
        <v>1</v>
      </c>
      <c r="L382" s="19">
        <f>M377</f>
        <v>0</v>
      </c>
      <c r="M382" s="19">
        <f>ROUND(K382*L382,2)</f>
        <v>0</v>
      </c>
    </row>
    <row r="383" spans="1:13" ht="1.05" customHeight="1" x14ac:dyDescent="0.3">
      <c r="A383" s="20"/>
      <c r="B383" s="20"/>
      <c r="C383" s="20"/>
      <c r="D383" s="37"/>
      <c r="E383" s="20"/>
      <c r="F383" s="20"/>
      <c r="G383" s="20"/>
      <c r="H383" s="20"/>
      <c r="I383" s="20"/>
      <c r="J383" s="20"/>
      <c r="K383" s="20"/>
      <c r="L383" s="20"/>
      <c r="M383" s="20"/>
    </row>
    <row r="384" spans="1:13" x14ac:dyDescent="0.3">
      <c r="A384" s="25" t="s">
        <v>389</v>
      </c>
      <c r="B384" s="25" t="s">
        <v>16</v>
      </c>
      <c r="C384" s="25" t="s">
        <v>17</v>
      </c>
      <c r="D384" s="39" t="s">
        <v>390</v>
      </c>
      <c r="E384" s="26"/>
      <c r="F384" s="26"/>
      <c r="G384" s="26"/>
      <c r="H384" s="26"/>
      <c r="I384" s="26"/>
      <c r="J384" s="26"/>
      <c r="K384" s="27">
        <f>K389</f>
        <v>1</v>
      </c>
      <c r="L384" s="27">
        <f>L389</f>
        <v>0</v>
      </c>
      <c r="M384" s="27">
        <f>M389</f>
        <v>0</v>
      </c>
    </row>
    <row r="385" spans="1:13" x14ac:dyDescent="0.3">
      <c r="A385" s="12" t="s">
        <v>391</v>
      </c>
      <c r="B385" s="13" t="s">
        <v>22</v>
      </c>
      <c r="C385" s="13" t="s">
        <v>23</v>
      </c>
      <c r="D385" s="17" t="s">
        <v>392</v>
      </c>
      <c r="E385" s="14"/>
      <c r="F385" s="14"/>
      <c r="G385" s="14"/>
      <c r="H385" s="14"/>
      <c r="I385" s="14"/>
      <c r="J385" s="14"/>
      <c r="K385" s="15">
        <v>0</v>
      </c>
      <c r="L385" s="15">
        <v>0</v>
      </c>
      <c r="M385" s="16">
        <f>ROUND(K385*L385,2)</f>
        <v>0</v>
      </c>
    </row>
    <row r="386" spans="1:13" ht="122.4" x14ac:dyDescent="0.3">
      <c r="A386" s="14"/>
      <c r="B386" s="14"/>
      <c r="C386" s="14"/>
      <c r="D386" s="17" t="s">
        <v>393</v>
      </c>
      <c r="E386" s="14"/>
      <c r="F386" s="14"/>
      <c r="G386" s="14"/>
      <c r="H386" s="14"/>
      <c r="I386" s="14"/>
      <c r="J386" s="14"/>
      <c r="K386" s="14"/>
      <c r="L386" s="14"/>
      <c r="M386" s="14"/>
    </row>
    <row r="387" spans="1:13" x14ac:dyDescent="0.3">
      <c r="A387" s="12" t="s">
        <v>394</v>
      </c>
      <c r="B387" s="13" t="s">
        <v>22</v>
      </c>
      <c r="C387" s="13" t="s">
        <v>216</v>
      </c>
      <c r="D387" s="17" t="s">
        <v>395</v>
      </c>
      <c r="E387" s="14"/>
      <c r="F387" s="14"/>
      <c r="G387" s="14"/>
      <c r="H387" s="14"/>
      <c r="I387" s="14"/>
      <c r="J387" s="14"/>
      <c r="K387" s="15">
        <v>0</v>
      </c>
      <c r="L387" s="15">
        <v>0</v>
      </c>
      <c r="M387" s="16">
        <f>ROUND(K387*L387,2)</f>
        <v>0</v>
      </c>
    </row>
    <row r="388" spans="1:13" ht="51" x14ac:dyDescent="0.3">
      <c r="A388" s="14"/>
      <c r="B388" s="14"/>
      <c r="C388" s="14"/>
      <c r="D388" s="17" t="s">
        <v>396</v>
      </c>
      <c r="E388" s="14"/>
      <c r="F388" s="14"/>
      <c r="G388" s="14"/>
      <c r="H388" s="14"/>
      <c r="I388" s="14"/>
      <c r="J388" s="14"/>
      <c r="K388" s="14"/>
      <c r="L388" s="14"/>
      <c r="M388" s="14"/>
    </row>
    <row r="389" spans="1:13" x14ac:dyDescent="0.3">
      <c r="A389" s="14"/>
      <c r="B389" s="14"/>
      <c r="C389" s="14"/>
      <c r="D389" s="36"/>
      <c r="E389" s="14"/>
      <c r="F389" s="14"/>
      <c r="G389" s="14"/>
      <c r="H389" s="14"/>
      <c r="I389" s="14"/>
      <c r="J389" s="18" t="s">
        <v>397</v>
      </c>
      <c r="K389" s="15">
        <v>1</v>
      </c>
      <c r="L389" s="15">
        <v>0</v>
      </c>
      <c r="M389" s="19">
        <f>ROUND(K389*L389,2)</f>
        <v>0</v>
      </c>
    </row>
    <row r="390" spans="1:13" ht="1.05" customHeight="1" x14ac:dyDescent="0.3">
      <c r="A390" s="20"/>
      <c r="B390" s="20"/>
      <c r="C390" s="20"/>
      <c r="D390" s="37"/>
      <c r="E390" s="20"/>
      <c r="F390" s="20"/>
      <c r="G390" s="20"/>
      <c r="H390" s="20"/>
      <c r="I390" s="20"/>
      <c r="J390" s="20"/>
      <c r="K390" s="20"/>
      <c r="L390" s="20"/>
      <c r="M390" s="20"/>
    </row>
    <row r="391" spans="1:13" x14ac:dyDescent="0.3">
      <c r="A391" s="14"/>
      <c r="B391" s="14"/>
      <c r="C391" s="14"/>
      <c r="D391" s="36"/>
      <c r="E391" s="14"/>
      <c r="F391" s="14"/>
      <c r="G391" s="14"/>
      <c r="H391" s="14"/>
      <c r="I391" s="14"/>
      <c r="J391" s="18" t="s">
        <v>398</v>
      </c>
      <c r="K391" s="15">
        <v>1</v>
      </c>
      <c r="L391" s="19">
        <f>M353+M376+M384</f>
        <v>0</v>
      </c>
      <c r="M391" s="19">
        <f>ROUND(K391*L391,2)</f>
        <v>0</v>
      </c>
    </row>
    <row r="392" spans="1:13" ht="1.05" customHeight="1" x14ac:dyDescent="0.3">
      <c r="A392" s="20"/>
      <c r="B392" s="20"/>
      <c r="C392" s="20"/>
      <c r="D392" s="37"/>
      <c r="E392" s="20"/>
      <c r="F392" s="20"/>
      <c r="G392" s="20"/>
      <c r="H392" s="20"/>
      <c r="I392" s="20"/>
      <c r="J392" s="20"/>
      <c r="K392" s="20"/>
      <c r="L392" s="20"/>
      <c r="M392" s="20"/>
    </row>
    <row r="393" spans="1:13" x14ac:dyDescent="0.3">
      <c r="A393" s="22" t="s">
        <v>399</v>
      </c>
      <c r="B393" s="22" t="s">
        <v>16</v>
      </c>
      <c r="C393" s="22" t="s">
        <v>17</v>
      </c>
      <c r="D393" s="38" t="s">
        <v>400</v>
      </c>
      <c r="E393" s="23"/>
      <c r="F393" s="23"/>
      <c r="G393" s="23"/>
      <c r="H393" s="23"/>
      <c r="I393" s="23"/>
      <c r="J393" s="23"/>
      <c r="K393" s="24">
        <f>K413</f>
        <v>1</v>
      </c>
      <c r="L393" s="24">
        <f>L413</f>
        <v>0</v>
      </c>
      <c r="M393" s="24">
        <f>M413</f>
        <v>0</v>
      </c>
    </row>
    <row r="394" spans="1:13" x14ac:dyDescent="0.3">
      <c r="A394" s="12" t="s">
        <v>401</v>
      </c>
      <c r="B394" s="13" t="s">
        <v>22</v>
      </c>
      <c r="C394" s="13" t="s">
        <v>23</v>
      </c>
      <c r="D394" s="17" t="s">
        <v>402</v>
      </c>
      <c r="E394" s="14"/>
      <c r="F394" s="14"/>
      <c r="G394" s="14"/>
      <c r="H394" s="14"/>
      <c r="I394" s="14"/>
      <c r="J394" s="14"/>
      <c r="K394" s="16">
        <f>K397</f>
        <v>0</v>
      </c>
      <c r="L394" s="16">
        <f>L397</f>
        <v>0</v>
      </c>
      <c r="M394" s="16">
        <f>M397</f>
        <v>0</v>
      </c>
    </row>
    <row r="395" spans="1:13" ht="91.8" x14ac:dyDescent="0.3">
      <c r="A395" s="14"/>
      <c r="B395" s="14"/>
      <c r="C395" s="14"/>
      <c r="D395" s="17" t="s">
        <v>403</v>
      </c>
      <c r="E395" s="14"/>
      <c r="F395" s="14"/>
      <c r="G395" s="14"/>
      <c r="H395" s="14"/>
      <c r="I395" s="14"/>
      <c r="J395" s="14"/>
      <c r="K395" s="14"/>
      <c r="L395" s="14"/>
      <c r="M395" s="14"/>
    </row>
    <row r="396" spans="1:13" x14ac:dyDescent="0.3">
      <c r="A396" s="14"/>
      <c r="B396" s="14"/>
      <c r="C396" s="13" t="s">
        <v>107</v>
      </c>
      <c r="D396" s="36"/>
      <c r="E396" s="13" t="s">
        <v>404</v>
      </c>
      <c r="F396" s="21"/>
      <c r="G396" s="15"/>
      <c r="H396" s="15"/>
      <c r="I396" s="15"/>
      <c r="J396" s="16">
        <f>OR(F396&lt;&gt;0,G396&lt;&gt;0,H396&lt;&gt;0,I396&lt;&gt;0)*(F396 + (F396 = 0))*(G396 + (G396 = 0))*(H396 + (H396 = 0))*(I396 + (I396 = 0))</f>
        <v>0</v>
      </c>
      <c r="K396" s="14"/>
      <c r="L396" s="14"/>
      <c r="M396" s="14"/>
    </row>
    <row r="397" spans="1:13" x14ac:dyDescent="0.3">
      <c r="A397" s="14"/>
      <c r="B397" s="14"/>
      <c r="C397" s="14"/>
      <c r="D397" s="36"/>
      <c r="E397" s="14"/>
      <c r="F397" s="14"/>
      <c r="G397" s="14"/>
      <c r="H397" s="14"/>
      <c r="I397" s="14"/>
      <c r="J397" s="18" t="s">
        <v>405</v>
      </c>
      <c r="K397" s="19">
        <f>J396</f>
        <v>0</v>
      </c>
      <c r="L397" s="15">
        <v>0</v>
      </c>
      <c r="M397" s="19">
        <f>ROUND(K397*L397,2)</f>
        <v>0</v>
      </c>
    </row>
    <row r="398" spans="1:13" ht="1.05" customHeight="1" x14ac:dyDescent="0.3">
      <c r="A398" s="20"/>
      <c r="B398" s="20"/>
      <c r="C398" s="20"/>
      <c r="D398" s="37"/>
      <c r="E398" s="20"/>
      <c r="F398" s="20"/>
      <c r="G398" s="20"/>
      <c r="H398" s="20"/>
      <c r="I398" s="20"/>
      <c r="J398" s="20"/>
      <c r="K398" s="20"/>
      <c r="L398" s="20"/>
      <c r="M398" s="20"/>
    </row>
    <row r="399" spans="1:13" x14ac:dyDescent="0.3">
      <c r="A399" s="12" t="s">
        <v>406</v>
      </c>
      <c r="B399" s="13" t="s">
        <v>22</v>
      </c>
      <c r="C399" s="13" t="s">
        <v>23</v>
      </c>
      <c r="D399" s="17" t="s">
        <v>407</v>
      </c>
      <c r="E399" s="14"/>
      <c r="F399" s="14"/>
      <c r="G399" s="14"/>
      <c r="H399" s="14"/>
      <c r="I399" s="14"/>
      <c r="J399" s="14"/>
      <c r="K399" s="16">
        <f>K402</f>
        <v>0</v>
      </c>
      <c r="L399" s="16">
        <f>L402</f>
        <v>0</v>
      </c>
      <c r="M399" s="16">
        <f>M402</f>
        <v>0</v>
      </c>
    </row>
    <row r="400" spans="1:13" ht="91.8" x14ac:dyDescent="0.3">
      <c r="A400" s="14"/>
      <c r="B400" s="14"/>
      <c r="C400" s="14"/>
      <c r="D400" s="17" t="s">
        <v>408</v>
      </c>
      <c r="E400" s="14"/>
      <c r="F400" s="14"/>
      <c r="G400" s="14"/>
      <c r="H400" s="14"/>
      <c r="I400" s="14"/>
      <c r="J400" s="14"/>
      <c r="K400" s="14"/>
      <c r="L400" s="14"/>
      <c r="M400" s="14"/>
    </row>
    <row r="401" spans="1:13" x14ac:dyDescent="0.3">
      <c r="A401" s="14"/>
      <c r="B401" s="14"/>
      <c r="C401" s="13" t="s">
        <v>107</v>
      </c>
      <c r="D401" s="36"/>
      <c r="E401" s="13" t="s">
        <v>409</v>
      </c>
      <c r="F401" s="21"/>
      <c r="G401" s="15"/>
      <c r="H401" s="15"/>
      <c r="I401" s="15"/>
      <c r="J401" s="16">
        <f>OR(F401&lt;&gt;0,G401&lt;&gt;0,H401&lt;&gt;0,I401&lt;&gt;0)*(F401 + (F401 = 0))*(G401 + (G401 = 0))*(H401 + (H401 = 0))*(I401 + (I401 = 0))</f>
        <v>0</v>
      </c>
      <c r="K401" s="14"/>
      <c r="L401" s="14"/>
      <c r="M401" s="14"/>
    </row>
    <row r="402" spans="1:13" x14ac:dyDescent="0.3">
      <c r="A402" s="14"/>
      <c r="B402" s="14"/>
      <c r="C402" s="14"/>
      <c r="D402" s="36"/>
      <c r="E402" s="14"/>
      <c r="F402" s="14"/>
      <c r="G402" s="14"/>
      <c r="H402" s="14"/>
      <c r="I402" s="14"/>
      <c r="J402" s="18" t="s">
        <v>410</v>
      </c>
      <c r="K402" s="19">
        <f>J401</f>
        <v>0</v>
      </c>
      <c r="L402" s="15">
        <v>0</v>
      </c>
      <c r="M402" s="19">
        <f>ROUND(K402*L402,2)</f>
        <v>0</v>
      </c>
    </row>
    <row r="403" spans="1:13" ht="1.05" customHeight="1" x14ac:dyDescent="0.3">
      <c r="A403" s="20"/>
      <c r="B403" s="20"/>
      <c r="C403" s="20"/>
      <c r="D403" s="37"/>
      <c r="E403" s="20"/>
      <c r="F403" s="20"/>
      <c r="G403" s="20"/>
      <c r="H403" s="20"/>
      <c r="I403" s="20"/>
      <c r="J403" s="20"/>
      <c r="K403" s="20"/>
      <c r="L403" s="20"/>
      <c r="M403" s="20"/>
    </row>
    <row r="404" spans="1:13" x14ac:dyDescent="0.3">
      <c r="A404" s="12" t="s">
        <v>411</v>
      </c>
      <c r="B404" s="13" t="s">
        <v>22</v>
      </c>
      <c r="C404" s="13" t="s">
        <v>23</v>
      </c>
      <c r="D404" s="17" t="s">
        <v>412</v>
      </c>
      <c r="E404" s="14"/>
      <c r="F404" s="14"/>
      <c r="G404" s="14"/>
      <c r="H404" s="14"/>
      <c r="I404" s="14"/>
      <c r="J404" s="14"/>
      <c r="K404" s="16">
        <f>K407</f>
        <v>0</v>
      </c>
      <c r="L404" s="16">
        <f>L407</f>
        <v>0</v>
      </c>
      <c r="M404" s="16">
        <f>M407</f>
        <v>0</v>
      </c>
    </row>
    <row r="405" spans="1:13" ht="30.6" x14ac:dyDescent="0.3">
      <c r="A405" s="14"/>
      <c r="B405" s="14"/>
      <c r="C405" s="14"/>
      <c r="D405" s="17" t="s">
        <v>413</v>
      </c>
      <c r="E405" s="14"/>
      <c r="F405" s="14"/>
      <c r="G405" s="14"/>
      <c r="H405" s="14"/>
      <c r="I405" s="14"/>
      <c r="J405" s="14"/>
      <c r="K405" s="14"/>
      <c r="L405" s="14"/>
      <c r="M405" s="14"/>
    </row>
    <row r="406" spans="1:13" x14ac:dyDescent="0.3">
      <c r="A406" s="14"/>
      <c r="B406" s="14"/>
      <c r="C406" s="13" t="s">
        <v>107</v>
      </c>
      <c r="D406" s="36"/>
      <c r="E406" s="13" t="s">
        <v>414</v>
      </c>
      <c r="F406" s="21"/>
      <c r="G406" s="15"/>
      <c r="H406" s="15"/>
      <c r="I406" s="15"/>
      <c r="J406" s="16">
        <f>OR(F406&lt;&gt;0,G406&lt;&gt;0,H406&lt;&gt;0,I406&lt;&gt;0)*(F406 + (F406 = 0))*(G406 + (G406 = 0))*(H406 + (H406 = 0))*(I406 + (I406 = 0))</f>
        <v>0</v>
      </c>
      <c r="K406" s="14"/>
      <c r="L406" s="14"/>
      <c r="M406" s="14"/>
    </row>
    <row r="407" spans="1:13" x14ac:dyDescent="0.3">
      <c r="A407" s="14"/>
      <c r="B407" s="14"/>
      <c r="C407" s="14"/>
      <c r="D407" s="36"/>
      <c r="E407" s="14"/>
      <c r="F407" s="14"/>
      <c r="G407" s="14"/>
      <c r="H407" s="14"/>
      <c r="I407" s="14"/>
      <c r="J407" s="18" t="s">
        <v>415</v>
      </c>
      <c r="K407" s="19">
        <f>J406</f>
        <v>0</v>
      </c>
      <c r="L407" s="15">
        <v>0</v>
      </c>
      <c r="M407" s="19">
        <f>ROUND(K407*L407,2)</f>
        <v>0</v>
      </c>
    </row>
    <row r="408" spans="1:13" ht="1.05" customHeight="1" x14ac:dyDescent="0.3">
      <c r="A408" s="20"/>
      <c r="B408" s="20"/>
      <c r="C408" s="20"/>
      <c r="D408" s="37"/>
      <c r="E408" s="20"/>
      <c r="F408" s="20"/>
      <c r="G408" s="20"/>
      <c r="H408" s="20"/>
      <c r="I408" s="20"/>
      <c r="J408" s="20"/>
      <c r="K408" s="20"/>
      <c r="L408" s="20"/>
      <c r="M408" s="20"/>
    </row>
    <row r="409" spans="1:13" x14ac:dyDescent="0.3">
      <c r="A409" s="12" t="s">
        <v>416</v>
      </c>
      <c r="B409" s="13" t="s">
        <v>22</v>
      </c>
      <c r="C409" s="13" t="s">
        <v>216</v>
      </c>
      <c r="D409" s="17" t="s">
        <v>417</v>
      </c>
      <c r="E409" s="14"/>
      <c r="F409" s="14"/>
      <c r="G409" s="14"/>
      <c r="H409" s="14"/>
      <c r="I409" s="14"/>
      <c r="J409" s="14"/>
      <c r="K409" s="15">
        <v>0</v>
      </c>
      <c r="L409" s="15">
        <v>0</v>
      </c>
      <c r="M409" s="16">
        <f>ROUND(K409*L409,2)</f>
        <v>0</v>
      </c>
    </row>
    <row r="410" spans="1:13" ht="51" x14ac:dyDescent="0.3">
      <c r="A410" s="14"/>
      <c r="B410" s="14"/>
      <c r="C410" s="14"/>
      <c r="D410" s="17" t="s">
        <v>418</v>
      </c>
      <c r="E410" s="14"/>
      <c r="F410" s="14"/>
      <c r="G410" s="14"/>
      <c r="H410" s="14"/>
      <c r="I410" s="14"/>
      <c r="J410" s="14"/>
      <c r="K410" s="14"/>
      <c r="L410" s="14"/>
      <c r="M410" s="14"/>
    </row>
    <row r="411" spans="1:13" x14ac:dyDescent="0.3">
      <c r="A411" s="12" t="s">
        <v>419</v>
      </c>
      <c r="B411" s="13" t="s">
        <v>22</v>
      </c>
      <c r="C411" s="13" t="s">
        <v>216</v>
      </c>
      <c r="D411" s="17" t="s">
        <v>420</v>
      </c>
      <c r="E411" s="14"/>
      <c r="F411" s="14"/>
      <c r="G411" s="14"/>
      <c r="H411" s="14"/>
      <c r="I411" s="14"/>
      <c r="J411" s="14"/>
      <c r="K411" s="15">
        <v>0</v>
      </c>
      <c r="L411" s="15">
        <v>0</v>
      </c>
      <c r="M411" s="16">
        <f>ROUND(K411*L411,2)</f>
        <v>0</v>
      </c>
    </row>
    <row r="412" spans="1:13" ht="51" x14ac:dyDescent="0.3">
      <c r="A412" s="14"/>
      <c r="B412" s="14"/>
      <c r="C412" s="14"/>
      <c r="D412" s="17" t="s">
        <v>421</v>
      </c>
      <c r="E412" s="14"/>
      <c r="F412" s="14"/>
      <c r="G412" s="14"/>
      <c r="H412" s="14"/>
      <c r="I412" s="14"/>
      <c r="J412" s="14"/>
      <c r="K412" s="14"/>
      <c r="L412" s="14"/>
      <c r="M412" s="14"/>
    </row>
    <row r="413" spans="1:13" x14ac:dyDescent="0.3">
      <c r="A413" s="14"/>
      <c r="B413" s="14"/>
      <c r="C413" s="14"/>
      <c r="D413" s="36"/>
      <c r="E413" s="14"/>
      <c r="F413" s="14"/>
      <c r="G413" s="14"/>
      <c r="H413" s="14"/>
      <c r="I413" s="14"/>
      <c r="J413" s="18" t="s">
        <v>422</v>
      </c>
      <c r="K413" s="15">
        <v>1</v>
      </c>
      <c r="L413" s="19">
        <f>M394+M399+M404+M409+M411</f>
        <v>0</v>
      </c>
      <c r="M413" s="19">
        <f>ROUND(K413*L413,2)</f>
        <v>0</v>
      </c>
    </row>
    <row r="414" spans="1:13" ht="1.05" customHeight="1" x14ac:dyDescent="0.3">
      <c r="A414" s="20"/>
      <c r="B414" s="20"/>
      <c r="C414" s="20"/>
      <c r="D414" s="37"/>
      <c r="E414" s="20"/>
      <c r="F414" s="20"/>
      <c r="G414" s="20"/>
      <c r="H414" s="20"/>
      <c r="I414" s="20"/>
      <c r="J414" s="20"/>
      <c r="K414" s="20"/>
      <c r="L414" s="20"/>
      <c r="M414" s="20"/>
    </row>
    <row r="415" spans="1:13" x14ac:dyDescent="0.3">
      <c r="A415" s="22" t="s">
        <v>423</v>
      </c>
      <c r="B415" s="22" t="s">
        <v>16</v>
      </c>
      <c r="C415" s="22" t="s">
        <v>17</v>
      </c>
      <c r="D415" s="38" t="s">
        <v>424</v>
      </c>
      <c r="E415" s="23"/>
      <c r="F415" s="23"/>
      <c r="G415" s="23"/>
      <c r="H415" s="23"/>
      <c r="I415" s="23"/>
      <c r="J415" s="23"/>
      <c r="K415" s="24">
        <f>K469</f>
        <v>1</v>
      </c>
      <c r="L415" s="24">
        <f>L469</f>
        <v>0</v>
      </c>
      <c r="M415" s="24">
        <f>M469</f>
        <v>0</v>
      </c>
    </row>
    <row r="416" spans="1:13" x14ac:dyDescent="0.3">
      <c r="A416" s="12" t="s">
        <v>425</v>
      </c>
      <c r="B416" s="13" t="s">
        <v>22</v>
      </c>
      <c r="C416" s="13" t="s">
        <v>216</v>
      </c>
      <c r="D416" s="17" t="s">
        <v>426</v>
      </c>
      <c r="E416" s="14"/>
      <c r="F416" s="14"/>
      <c r="G416" s="14"/>
      <c r="H416" s="14"/>
      <c r="I416" s="14"/>
      <c r="J416" s="14"/>
      <c r="K416" s="16">
        <f>K419</f>
        <v>0</v>
      </c>
      <c r="L416" s="16">
        <f>L419</f>
        <v>0</v>
      </c>
      <c r="M416" s="16">
        <f>M419</f>
        <v>0</v>
      </c>
    </row>
    <row r="417" spans="1:13" ht="81.599999999999994" x14ac:dyDescent="0.3">
      <c r="A417" s="14"/>
      <c r="B417" s="14"/>
      <c r="C417" s="14"/>
      <c r="D417" s="17" t="s">
        <v>427</v>
      </c>
      <c r="E417" s="14"/>
      <c r="F417" s="14"/>
      <c r="G417" s="14"/>
      <c r="H417" s="14"/>
      <c r="I417" s="14"/>
      <c r="J417" s="14"/>
      <c r="K417" s="14"/>
      <c r="L417" s="14"/>
      <c r="M417" s="14"/>
    </row>
    <row r="418" spans="1:13" x14ac:dyDescent="0.3">
      <c r="A418" s="14"/>
      <c r="B418" s="14"/>
      <c r="C418" s="13" t="s">
        <v>107</v>
      </c>
      <c r="D418" s="36"/>
      <c r="E418" s="13" t="s">
        <v>428</v>
      </c>
      <c r="F418" s="21"/>
      <c r="G418" s="15"/>
      <c r="H418" s="15"/>
      <c r="I418" s="15"/>
      <c r="J418" s="16">
        <f>OR(F418&lt;&gt;0,G418&lt;&gt;0,H418&lt;&gt;0,I418&lt;&gt;0)*(F418 + (F418 = 0))*(G418 + (G418 = 0))*(H418 + (H418 = 0))*(I418 + (I418 = 0))</f>
        <v>0</v>
      </c>
      <c r="K418" s="14"/>
      <c r="L418" s="14"/>
      <c r="M418" s="14"/>
    </row>
    <row r="419" spans="1:13" x14ac:dyDescent="0.3">
      <c r="A419" s="14"/>
      <c r="B419" s="14"/>
      <c r="C419" s="14"/>
      <c r="D419" s="36"/>
      <c r="E419" s="14"/>
      <c r="F419" s="14"/>
      <c r="G419" s="14"/>
      <c r="H419" s="14"/>
      <c r="I419" s="14"/>
      <c r="J419" s="18" t="s">
        <v>429</v>
      </c>
      <c r="K419" s="19">
        <f>J418</f>
        <v>0</v>
      </c>
      <c r="L419" s="15">
        <v>0</v>
      </c>
      <c r="M419" s="19">
        <f>ROUND(K419*L419,2)</f>
        <v>0</v>
      </c>
    </row>
    <row r="420" spans="1:13" ht="1.05" customHeight="1" x14ac:dyDescent="0.3">
      <c r="A420" s="20"/>
      <c r="B420" s="20"/>
      <c r="C420" s="20"/>
      <c r="D420" s="37"/>
      <c r="E420" s="20"/>
      <c r="F420" s="20"/>
      <c r="G420" s="20"/>
      <c r="H420" s="20"/>
      <c r="I420" s="20"/>
      <c r="J420" s="20"/>
      <c r="K420" s="20"/>
      <c r="L420" s="20"/>
      <c r="M420" s="20"/>
    </row>
    <row r="421" spans="1:13" x14ac:dyDescent="0.3">
      <c r="A421" s="12" t="s">
        <v>430</v>
      </c>
      <c r="B421" s="13" t="s">
        <v>22</v>
      </c>
      <c r="C421" s="13" t="s">
        <v>23</v>
      </c>
      <c r="D421" s="17" t="s">
        <v>431</v>
      </c>
      <c r="E421" s="14"/>
      <c r="F421" s="14"/>
      <c r="G421" s="14"/>
      <c r="H421" s="14"/>
      <c r="I421" s="14"/>
      <c r="J421" s="14"/>
      <c r="K421" s="15">
        <v>0</v>
      </c>
      <c r="L421" s="15">
        <v>0</v>
      </c>
      <c r="M421" s="16">
        <f>ROUND(K421*L421,2)</f>
        <v>0</v>
      </c>
    </row>
    <row r="422" spans="1:13" ht="71.400000000000006" x14ac:dyDescent="0.3">
      <c r="A422" s="14"/>
      <c r="B422" s="14"/>
      <c r="C422" s="14"/>
      <c r="D422" s="17" t="s">
        <v>432</v>
      </c>
      <c r="E422" s="14"/>
      <c r="F422" s="14"/>
      <c r="G422" s="14"/>
      <c r="H422" s="14"/>
      <c r="I422" s="14"/>
      <c r="J422" s="14"/>
      <c r="K422" s="14"/>
      <c r="L422" s="14"/>
      <c r="M422" s="14"/>
    </row>
    <row r="423" spans="1:13" x14ac:dyDescent="0.3">
      <c r="A423" s="12" t="s">
        <v>433</v>
      </c>
      <c r="B423" s="13" t="s">
        <v>22</v>
      </c>
      <c r="C423" s="13" t="s">
        <v>27</v>
      </c>
      <c r="D423" s="17" t="s">
        <v>434</v>
      </c>
      <c r="E423" s="14"/>
      <c r="F423" s="14"/>
      <c r="G423" s="14"/>
      <c r="H423" s="14"/>
      <c r="I423" s="14"/>
      <c r="J423" s="14"/>
      <c r="K423" s="15">
        <v>0</v>
      </c>
      <c r="L423" s="15">
        <v>0</v>
      </c>
      <c r="M423" s="16">
        <f>ROUND(K423*L423,2)</f>
        <v>0</v>
      </c>
    </row>
    <row r="424" spans="1:13" ht="204" x14ac:dyDescent="0.3">
      <c r="A424" s="14"/>
      <c r="B424" s="14"/>
      <c r="C424" s="14"/>
      <c r="D424" s="17" t="s">
        <v>435</v>
      </c>
      <c r="E424" s="14"/>
      <c r="F424" s="14"/>
      <c r="G424" s="14"/>
      <c r="H424" s="14"/>
      <c r="I424" s="14"/>
      <c r="J424" s="14"/>
      <c r="K424" s="14"/>
      <c r="L424" s="14"/>
      <c r="M424" s="14"/>
    </row>
    <row r="425" spans="1:13" x14ac:dyDescent="0.3">
      <c r="A425" s="12" t="s">
        <v>436</v>
      </c>
      <c r="B425" s="13" t="s">
        <v>22</v>
      </c>
      <c r="C425" s="13" t="s">
        <v>27</v>
      </c>
      <c r="D425" s="17" t="s">
        <v>437</v>
      </c>
      <c r="E425" s="14"/>
      <c r="F425" s="14"/>
      <c r="G425" s="14"/>
      <c r="H425" s="14"/>
      <c r="I425" s="14"/>
      <c r="J425" s="14"/>
      <c r="K425" s="16">
        <f>K428</f>
        <v>0</v>
      </c>
      <c r="L425" s="16">
        <f>L428</f>
        <v>0</v>
      </c>
      <c r="M425" s="16">
        <f>M428</f>
        <v>0</v>
      </c>
    </row>
    <row r="426" spans="1:13" ht="132.6" x14ac:dyDescent="0.3">
      <c r="A426" s="14"/>
      <c r="B426" s="14"/>
      <c r="C426" s="14"/>
      <c r="D426" s="17" t="s">
        <v>438</v>
      </c>
      <c r="E426" s="14"/>
      <c r="F426" s="14"/>
      <c r="G426" s="14"/>
      <c r="H426" s="14"/>
      <c r="I426" s="14"/>
      <c r="J426" s="14"/>
      <c r="K426" s="14"/>
      <c r="L426" s="14"/>
      <c r="M426" s="14"/>
    </row>
    <row r="427" spans="1:13" x14ac:dyDescent="0.3">
      <c r="A427" s="14"/>
      <c r="B427" s="14"/>
      <c r="C427" s="13" t="s">
        <v>107</v>
      </c>
      <c r="D427" s="36"/>
      <c r="E427" s="13" t="s">
        <v>17</v>
      </c>
      <c r="F427" s="21"/>
      <c r="G427" s="15"/>
      <c r="H427" s="15"/>
      <c r="I427" s="15"/>
      <c r="J427" s="16">
        <f>OR(F427&lt;&gt;0,G427&lt;&gt;0,H427&lt;&gt;0,I427&lt;&gt;0)*(F427 + (F427 = 0))*(G427 + (G427 = 0))*(H427 + (H427 = 0))*(I427 + (I427 = 0))</f>
        <v>0</v>
      </c>
      <c r="K427" s="14"/>
      <c r="L427" s="14"/>
      <c r="M427" s="14"/>
    </row>
    <row r="428" spans="1:13" x14ac:dyDescent="0.3">
      <c r="A428" s="14"/>
      <c r="B428" s="14"/>
      <c r="C428" s="14"/>
      <c r="D428" s="36"/>
      <c r="E428" s="14"/>
      <c r="F428" s="14"/>
      <c r="G428" s="14"/>
      <c r="H428" s="14"/>
      <c r="I428" s="14"/>
      <c r="J428" s="18" t="s">
        <v>439</v>
      </c>
      <c r="K428" s="19">
        <f>J427</f>
        <v>0</v>
      </c>
      <c r="L428" s="15">
        <v>0</v>
      </c>
      <c r="M428" s="19">
        <f>ROUND(K428*L428,2)</f>
        <v>0</v>
      </c>
    </row>
    <row r="429" spans="1:13" ht="1.05" customHeight="1" x14ac:dyDescent="0.3">
      <c r="A429" s="20"/>
      <c r="B429" s="20"/>
      <c r="C429" s="20"/>
      <c r="D429" s="37"/>
      <c r="E429" s="20"/>
      <c r="F429" s="20"/>
      <c r="G429" s="20"/>
      <c r="H429" s="20"/>
      <c r="I429" s="20"/>
      <c r="J429" s="20"/>
      <c r="K429" s="20"/>
      <c r="L429" s="20"/>
      <c r="M429" s="20"/>
    </row>
    <row r="430" spans="1:13" x14ac:dyDescent="0.3">
      <c r="A430" s="12" t="s">
        <v>440</v>
      </c>
      <c r="B430" s="13" t="s">
        <v>22</v>
      </c>
      <c r="C430" s="13" t="s">
        <v>27</v>
      </c>
      <c r="D430" s="17" t="s">
        <v>441</v>
      </c>
      <c r="E430" s="14"/>
      <c r="F430" s="14"/>
      <c r="G430" s="14"/>
      <c r="H430" s="14"/>
      <c r="I430" s="14"/>
      <c r="J430" s="14"/>
      <c r="K430" s="15">
        <v>0</v>
      </c>
      <c r="L430" s="15">
        <v>0</v>
      </c>
      <c r="M430" s="16">
        <f>ROUND(K430*L430,2)</f>
        <v>0</v>
      </c>
    </row>
    <row r="431" spans="1:13" ht="142.80000000000001" x14ac:dyDescent="0.3">
      <c r="A431" s="14"/>
      <c r="B431" s="14"/>
      <c r="C431" s="14"/>
      <c r="D431" s="17" t="s">
        <v>442</v>
      </c>
      <c r="E431" s="14"/>
      <c r="F431" s="14"/>
      <c r="G431" s="14"/>
      <c r="H431" s="14"/>
      <c r="I431" s="14"/>
      <c r="J431" s="14"/>
      <c r="K431" s="14"/>
      <c r="L431" s="14"/>
      <c r="M431" s="14"/>
    </row>
    <row r="432" spans="1:13" x14ac:dyDescent="0.3">
      <c r="A432" s="12" t="s">
        <v>443</v>
      </c>
      <c r="B432" s="13" t="s">
        <v>22</v>
      </c>
      <c r="C432" s="13" t="s">
        <v>27</v>
      </c>
      <c r="D432" s="17" t="s">
        <v>444</v>
      </c>
      <c r="E432" s="14"/>
      <c r="F432" s="14"/>
      <c r="G432" s="14"/>
      <c r="H432" s="14"/>
      <c r="I432" s="14"/>
      <c r="J432" s="14"/>
      <c r="K432" s="16">
        <f>K437</f>
        <v>213.51</v>
      </c>
      <c r="L432" s="16">
        <f>L437</f>
        <v>0</v>
      </c>
      <c r="M432" s="16">
        <f>M437</f>
        <v>0</v>
      </c>
    </row>
    <row r="433" spans="1:13" ht="132.6" x14ac:dyDescent="0.3">
      <c r="A433" s="14"/>
      <c r="B433" s="14"/>
      <c r="C433" s="14"/>
      <c r="D433" s="17" t="s">
        <v>445</v>
      </c>
      <c r="E433" s="14"/>
      <c r="F433" s="14"/>
      <c r="G433" s="14"/>
      <c r="H433" s="14"/>
      <c r="I433" s="14"/>
      <c r="J433" s="14"/>
      <c r="K433" s="14"/>
      <c r="L433" s="14"/>
      <c r="M433" s="14"/>
    </row>
    <row r="434" spans="1:13" x14ac:dyDescent="0.3">
      <c r="A434" s="14"/>
      <c r="B434" s="14"/>
      <c r="C434" s="13" t="s">
        <v>107</v>
      </c>
      <c r="D434" s="36"/>
      <c r="E434" s="13" t="s">
        <v>446</v>
      </c>
      <c r="F434" s="21">
        <v>1</v>
      </c>
      <c r="G434" s="15">
        <v>60.25</v>
      </c>
      <c r="H434" s="15">
        <v>0</v>
      </c>
      <c r="I434" s="15">
        <v>3</v>
      </c>
      <c r="J434" s="16">
        <f>OR(F434&lt;&gt;0,G434&lt;&gt;0,H434&lt;&gt;0,I434&lt;&gt;0)*(F434 + (F434 = 0))*(G434 + (G434 = 0))*(H434 + (H434 = 0))*(I434 + (I434 = 0))</f>
        <v>180.75</v>
      </c>
      <c r="K434" s="14"/>
      <c r="L434" s="14"/>
      <c r="M434" s="14"/>
    </row>
    <row r="435" spans="1:13" x14ac:dyDescent="0.3">
      <c r="A435" s="14"/>
      <c r="B435" s="14"/>
      <c r="C435" s="13" t="s">
        <v>43</v>
      </c>
      <c r="D435" s="36"/>
      <c r="E435" s="13" t="s">
        <v>447</v>
      </c>
      <c r="F435" s="21">
        <v>9</v>
      </c>
      <c r="G435" s="15">
        <v>1.4</v>
      </c>
      <c r="H435" s="15">
        <v>0</v>
      </c>
      <c r="I435" s="15">
        <v>2.6</v>
      </c>
      <c r="J435" s="16">
        <f>OR(F435&lt;&gt;0,G435&lt;&gt;0,H435&lt;&gt;0,I435&lt;&gt;0)*(F435 + (F435 = 0))*(G435 + (G435 = 0))*(H435 + (H435 = 0))*(I435 + (I435 = 0))</f>
        <v>32.76</v>
      </c>
      <c r="K435" s="14"/>
      <c r="L435" s="14"/>
      <c r="M435" s="14"/>
    </row>
    <row r="436" spans="1:13" x14ac:dyDescent="0.3">
      <c r="A436" s="14"/>
      <c r="B436" s="14"/>
      <c r="C436" s="13" t="s">
        <v>43</v>
      </c>
      <c r="D436" s="36"/>
      <c r="E436" s="13" t="s">
        <v>17</v>
      </c>
      <c r="F436" s="21"/>
      <c r="G436" s="15"/>
      <c r="H436" s="15"/>
      <c r="I436" s="15"/>
      <c r="J436" s="16">
        <f>OR(F436&lt;&gt;0,G436&lt;&gt;0,H436&lt;&gt;0,I436&lt;&gt;0)*(F436 + (F436 = 0))*(G436 + (G436 = 0))*(H436 + (H436 = 0))*(I436 + (I436 = 0))</f>
        <v>0</v>
      </c>
      <c r="K436" s="14"/>
      <c r="L436" s="14"/>
      <c r="M436" s="14"/>
    </row>
    <row r="437" spans="1:13" x14ac:dyDescent="0.3">
      <c r="A437" s="14"/>
      <c r="B437" s="14"/>
      <c r="C437" s="14"/>
      <c r="D437" s="36"/>
      <c r="E437" s="14"/>
      <c r="F437" s="14"/>
      <c r="G437" s="14"/>
      <c r="H437" s="14"/>
      <c r="I437" s="14"/>
      <c r="J437" s="18" t="s">
        <v>448</v>
      </c>
      <c r="K437" s="19">
        <f>SUM(J434:J436)</f>
        <v>213.51</v>
      </c>
      <c r="L437" s="15">
        <v>0</v>
      </c>
      <c r="M437" s="19">
        <f>ROUND(K437*L437,2)</f>
        <v>0</v>
      </c>
    </row>
    <row r="438" spans="1:13" ht="1.05" customHeight="1" x14ac:dyDescent="0.3">
      <c r="A438" s="20"/>
      <c r="B438" s="20"/>
      <c r="C438" s="20"/>
      <c r="D438" s="37"/>
      <c r="E438" s="20"/>
      <c r="F438" s="20"/>
      <c r="G438" s="20"/>
      <c r="H438" s="20"/>
      <c r="I438" s="20"/>
      <c r="J438" s="20"/>
      <c r="K438" s="20"/>
      <c r="L438" s="20"/>
      <c r="M438" s="20"/>
    </row>
    <row r="439" spans="1:13" x14ac:dyDescent="0.3">
      <c r="A439" s="12" t="s">
        <v>449</v>
      </c>
      <c r="B439" s="13" t="s">
        <v>22</v>
      </c>
      <c r="C439" s="13" t="s">
        <v>27</v>
      </c>
      <c r="D439" s="17" t="s">
        <v>450</v>
      </c>
      <c r="E439" s="14"/>
      <c r="F439" s="14"/>
      <c r="G439" s="14"/>
      <c r="H439" s="14"/>
      <c r="I439" s="14"/>
      <c r="J439" s="14"/>
      <c r="K439" s="16">
        <f>K442</f>
        <v>88.5</v>
      </c>
      <c r="L439" s="16">
        <f>L442</f>
        <v>0</v>
      </c>
      <c r="M439" s="16">
        <f>M442</f>
        <v>0</v>
      </c>
    </row>
    <row r="440" spans="1:13" ht="112.2" x14ac:dyDescent="0.3">
      <c r="A440" s="14"/>
      <c r="B440" s="14"/>
      <c r="C440" s="14"/>
      <c r="D440" s="17" t="s">
        <v>451</v>
      </c>
      <c r="E440" s="14"/>
      <c r="F440" s="14"/>
      <c r="G440" s="14"/>
      <c r="H440" s="14"/>
      <c r="I440" s="14"/>
      <c r="J440" s="14"/>
      <c r="K440" s="14"/>
      <c r="L440" s="14"/>
      <c r="M440" s="14"/>
    </row>
    <row r="441" spans="1:13" x14ac:dyDescent="0.3">
      <c r="A441" s="14"/>
      <c r="B441" s="14"/>
      <c r="C441" s="13" t="s">
        <v>43</v>
      </c>
      <c r="D441" s="36"/>
      <c r="E441" s="13" t="s">
        <v>452</v>
      </c>
      <c r="F441" s="21">
        <v>1</v>
      </c>
      <c r="G441" s="15">
        <v>29.5</v>
      </c>
      <c r="H441" s="15">
        <v>0</v>
      </c>
      <c r="I441" s="15">
        <v>3</v>
      </c>
      <c r="J441" s="16">
        <f>OR(F441&lt;&gt;0,G441&lt;&gt;0,H441&lt;&gt;0,I441&lt;&gt;0)*(F441 + (F441 = 0))*(G441 + (G441 = 0))*(H441 + (H441 = 0))*(I441 + (I441 = 0))</f>
        <v>88.5</v>
      </c>
      <c r="K441" s="14"/>
      <c r="L441" s="14"/>
      <c r="M441" s="14"/>
    </row>
    <row r="442" spans="1:13" x14ac:dyDescent="0.3">
      <c r="A442" s="14"/>
      <c r="B442" s="14"/>
      <c r="C442" s="14"/>
      <c r="D442" s="36"/>
      <c r="E442" s="14"/>
      <c r="F442" s="14"/>
      <c r="G442" s="14"/>
      <c r="H442" s="14"/>
      <c r="I442" s="14"/>
      <c r="J442" s="18" t="s">
        <v>453</v>
      </c>
      <c r="K442" s="19">
        <f>J441</f>
        <v>88.5</v>
      </c>
      <c r="L442" s="15">
        <v>0</v>
      </c>
      <c r="M442" s="19">
        <f>ROUND(K442*L442,2)</f>
        <v>0</v>
      </c>
    </row>
    <row r="443" spans="1:13" ht="1.05" customHeight="1" x14ac:dyDescent="0.3">
      <c r="A443" s="20"/>
      <c r="B443" s="20"/>
      <c r="C443" s="20"/>
      <c r="D443" s="37"/>
      <c r="E443" s="20"/>
      <c r="F443" s="20"/>
      <c r="G443" s="20"/>
      <c r="H443" s="20"/>
      <c r="I443" s="20"/>
      <c r="J443" s="20"/>
      <c r="K443" s="20"/>
      <c r="L443" s="20"/>
      <c r="M443" s="20"/>
    </row>
    <row r="444" spans="1:13" x14ac:dyDescent="0.3">
      <c r="A444" s="12" t="s">
        <v>454</v>
      </c>
      <c r="B444" s="13" t="s">
        <v>22</v>
      </c>
      <c r="C444" s="13" t="s">
        <v>27</v>
      </c>
      <c r="D444" s="17" t="s">
        <v>455</v>
      </c>
      <c r="E444" s="14"/>
      <c r="F444" s="14"/>
      <c r="G444" s="14"/>
      <c r="H444" s="14"/>
      <c r="I444" s="14"/>
      <c r="J444" s="14"/>
      <c r="K444" s="16">
        <f>K457</f>
        <v>119.31</v>
      </c>
      <c r="L444" s="16">
        <f>L457</f>
        <v>0</v>
      </c>
      <c r="M444" s="16">
        <f>M457</f>
        <v>0</v>
      </c>
    </row>
    <row r="445" spans="1:13" ht="61.2" x14ac:dyDescent="0.3">
      <c r="A445" s="14"/>
      <c r="B445" s="14"/>
      <c r="C445" s="14"/>
      <c r="D445" s="17" t="s">
        <v>456</v>
      </c>
      <c r="E445" s="14"/>
      <c r="F445" s="14"/>
      <c r="G445" s="14"/>
      <c r="H445" s="14"/>
      <c r="I445" s="14"/>
      <c r="J445" s="14"/>
      <c r="K445" s="14"/>
      <c r="L445" s="14"/>
      <c r="M445" s="14"/>
    </row>
    <row r="446" spans="1:13" x14ac:dyDescent="0.3">
      <c r="A446" s="14"/>
      <c r="B446" s="14"/>
      <c r="C446" s="13" t="s">
        <v>43</v>
      </c>
      <c r="D446" s="36"/>
      <c r="E446" s="13" t="s">
        <v>457</v>
      </c>
      <c r="F446" s="21">
        <v>1</v>
      </c>
      <c r="G446" s="15">
        <v>4.87</v>
      </c>
      <c r="H446" s="15">
        <v>0</v>
      </c>
      <c r="I446" s="15">
        <v>3</v>
      </c>
      <c r="J446" s="16">
        <f>OR(F446&lt;&gt;0,G446&lt;&gt;0,H446&lt;&gt;0,I446&lt;&gt;0)*(F446 + (F446 = 0))*(G446 + (G446 = 0))*(H446 + (H446 = 0))*(I446 + (I446 = 0))</f>
        <v>14.61</v>
      </c>
      <c r="K446" s="14"/>
      <c r="L446" s="14"/>
      <c r="M446" s="14"/>
    </row>
    <row r="447" spans="1:13" x14ac:dyDescent="0.3">
      <c r="A447" s="14"/>
      <c r="B447" s="14"/>
      <c r="C447" s="13" t="s">
        <v>43</v>
      </c>
      <c r="D447" s="36"/>
      <c r="E447" s="13" t="s">
        <v>17</v>
      </c>
      <c r="F447" s="21">
        <v>1</v>
      </c>
      <c r="G447" s="15">
        <v>3.6</v>
      </c>
      <c r="H447" s="15">
        <v>0</v>
      </c>
      <c r="I447" s="15">
        <v>3</v>
      </c>
      <c r="J447" s="16">
        <f>OR(F447&lt;&gt;0,G447&lt;&gt;0,H447&lt;&gt;0,I447&lt;&gt;0)*(F447 + (F447 = 0))*(G447 + (G447 = 0))*(H447 + (H447 = 0))*(I447 + (I447 = 0))</f>
        <v>10.8</v>
      </c>
      <c r="K447" s="14"/>
      <c r="L447" s="14"/>
      <c r="M447" s="14"/>
    </row>
    <row r="448" spans="1:13" x14ac:dyDescent="0.3">
      <c r="A448" s="14"/>
      <c r="B448" s="14"/>
      <c r="C448" s="13" t="s">
        <v>43</v>
      </c>
      <c r="D448" s="36"/>
      <c r="E448" s="13" t="s">
        <v>17</v>
      </c>
      <c r="F448" s="21">
        <v>1</v>
      </c>
      <c r="G448" s="15">
        <v>5.15</v>
      </c>
      <c r="H448" s="15">
        <v>0</v>
      </c>
      <c r="I448" s="15">
        <v>3</v>
      </c>
      <c r="J448" s="16">
        <f>OR(F448&lt;&gt;0,G448&lt;&gt;0,H448&lt;&gt;0,I448&lt;&gt;0)*(F448 + (F448 = 0))*(G448 + (G448 = 0))*(H448 + (H448 = 0))*(I448 + (I448 = 0))</f>
        <v>15.45</v>
      </c>
      <c r="K448" s="14"/>
      <c r="L448" s="14"/>
      <c r="M448" s="14"/>
    </row>
    <row r="449" spans="1:13" x14ac:dyDescent="0.3">
      <c r="A449" s="14"/>
      <c r="B449" s="14"/>
      <c r="C449" s="13" t="s">
        <v>43</v>
      </c>
      <c r="D449" s="36"/>
      <c r="E449" s="13" t="s">
        <v>17</v>
      </c>
      <c r="F449" s="21">
        <v>1</v>
      </c>
      <c r="G449" s="15">
        <v>6.65</v>
      </c>
      <c r="H449" s="15">
        <v>0</v>
      </c>
      <c r="I449" s="15">
        <v>3</v>
      </c>
      <c r="J449" s="16">
        <f>OR(F449&lt;&gt;0,G449&lt;&gt;0,H449&lt;&gt;0,I449&lt;&gt;0)*(F449 + (F449 = 0))*(G449 + (G449 = 0))*(H449 + (H449 = 0))*(I449 + (I449 = 0))</f>
        <v>19.95</v>
      </c>
      <c r="K449" s="14"/>
      <c r="L449" s="14"/>
      <c r="M449" s="14"/>
    </row>
    <row r="450" spans="1:13" x14ac:dyDescent="0.3">
      <c r="A450" s="14"/>
      <c r="B450" s="14"/>
      <c r="C450" s="13" t="s">
        <v>43</v>
      </c>
      <c r="D450" s="36"/>
      <c r="E450" s="13" t="s">
        <v>458</v>
      </c>
      <c r="F450" s="21">
        <v>1</v>
      </c>
      <c r="G450" s="15">
        <v>6.9</v>
      </c>
      <c r="H450" s="15">
        <v>0</v>
      </c>
      <c r="I450" s="15">
        <v>3</v>
      </c>
      <c r="J450" s="16">
        <f>OR(F450&lt;&gt;0,G450&lt;&gt;0,H450&lt;&gt;0,I450&lt;&gt;0)*(F450 + (F450 = 0))*(G450 + (G450 = 0))*(H450 + (H450 = 0))*(I450 + (I450 = 0))</f>
        <v>20.7</v>
      </c>
      <c r="K450" s="14"/>
      <c r="L450" s="14"/>
      <c r="M450" s="14"/>
    </row>
    <row r="451" spans="1:13" x14ac:dyDescent="0.3">
      <c r="A451" s="14"/>
      <c r="B451" s="14"/>
      <c r="C451" s="13" t="s">
        <v>43</v>
      </c>
      <c r="D451" s="36"/>
      <c r="E451" s="13" t="s">
        <v>452</v>
      </c>
      <c r="F451" s="21">
        <v>1</v>
      </c>
      <c r="G451" s="15">
        <v>1.08</v>
      </c>
      <c r="H451" s="15">
        <v>0</v>
      </c>
      <c r="I451" s="15">
        <v>3</v>
      </c>
      <c r="J451" s="16">
        <f>OR(F451&lt;&gt;0,G451&lt;&gt;0,H451&lt;&gt;0,I451&lt;&gt;0)*(F451 + (F451 = 0))*(G451 + (G451 = 0))*(H451 + (H451 = 0))*(I451 + (I451 = 0))</f>
        <v>3.24</v>
      </c>
      <c r="K451" s="14"/>
      <c r="L451" s="14"/>
      <c r="M451" s="14"/>
    </row>
    <row r="452" spans="1:13" x14ac:dyDescent="0.3">
      <c r="A452" s="14"/>
      <c r="B452" s="14"/>
      <c r="C452" s="13" t="s">
        <v>43</v>
      </c>
      <c r="D452" s="36"/>
      <c r="E452" s="13" t="s">
        <v>17</v>
      </c>
      <c r="F452" s="21">
        <v>1</v>
      </c>
      <c r="G452" s="15">
        <v>4.25</v>
      </c>
      <c r="H452" s="15">
        <v>0</v>
      </c>
      <c r="I452" s="15">
        <v>3</v>
      </c>
      <c r="J452" s="16">
        <f>OR(F452&lt;&gt;0,G452&lt;&gt;0,H452&lt;&gt;0,I452&lt;&gt;0)*(F452 + (F452 = 0))*(G452 + (G452 = 0))*(H452 + (H452 = 0))*(I452 + (I452 = 0))</f>
        <v>12.75</v>
      </c>
      <c r="K452" s="14"/>
      <c r="L452" s="14"/>
      <c r="M452" s="14"/>
    </row>
    <row r="453" spans="1:13" x14ac:dyDescent="0.3">
      <c r="A453" s="14"/>
      <c r="B453" s="14"/>
      <c r="C453" s="13" t="s">
        <v>43</v>
      </c>
      <c r="D453" s="36"/>
      <c r="E453" s="13" t="s">
        <v>17</v>
      </c>
      <c r="F453" s="21">
        <v>1</v>
      </c>
      <c r="G453" s="15">
        <v>1</v>
      </c>
      <c r="H453" s="15">
        <v>0</v>
      </c>
      <c r="I453" s="15">
        <v>3</v>
      </c>
      <c r="J453" s="16">
        <f>OR(F453&lt;&gt;0,G453&lt;&gt;0,H453&lt;&gt;0,I453&lt;&gt;0)*(F453 + (F453 = 0))*(G453 + (G453 = 0))*(H453 + (H453 = 0))*(I453 + (I453 = 0))</f>
        <v>3</v>
      </c>
      <c r="K453" s="14"/>
      <c r="L453" s="14"/>
      <c r="M453" s="14"/>
    </row>
    <row r="454" spans="1:13" x14ac:dyDescent="0.3">
      <c r="A454" s="14"/>
      <c r="B454" s="14"/>
      <c r="C454" s="13" t="s">
        <v>43</v>
      </c>
      <c r="D454" s="36"/>
      <c r="E454" s="13" t="s">
        <v>17</v>
      </c>
      <c r="F454" s="21">
        <v>1</v>
      </c>
      <c r="G454" s="15">
        <v>1.55</v>
      </c>
      <c r="H454" s="15">
        <v>0</v>
      </c>
      <c r="I454" s="15">
        <v>3</v>
      </c>
      <c r="J454" s="16">
        <f>OR(F454&lt;&gt;0,G454&lt;&gt;0,H454&lt;&gt;0,I454&lt;&gt;0)*(F454 + (F454 = 0))*(G454 + (G454 = 0))*(H454 + (H454 = 0))*(I454 + (I454 = 0))</f>
        <v>4.6500000000000004</v>
      </c>
      <c r="K454" s="14"/>
      <c r="L454" s="14"/>
      <c r="M454" s="14"/>
    </row>
    <row r="455" spans="1:13" x14ac:dyDescent="0.3">
      <c r="A455" s="14"/>
      <c r="B455" s="14"/>
      <c r="C455" s="13" t="s">
        <v>43</v>
      </c>
      <c r="D455" s="36"/>
      <c r="E455" s="13" t="s">
        <v>346</v>
      </c>
      <c r="F455" s="21">
        <v>1</v>
      </c>
      <c r="G455" s="15">
        <v>3.55</v>
      </c>
      <c r="H455" s="15">
        <v>0</v>
      </c>
      <c r="I455" s="15">
        <v>2.4</v>
      </c>
      <c r="J455" s="16">
        <f>OR(F455&lt;&gt;0,G455&lt;&gt;0,H455&lt;&gt;0,I455&lt;&gt;0)*(F455 + (F455 = 0))*(G455 + (G455 = 0))*(H455 + (H455 = 0))*(I455 + (I455 = 0))</f>
        <v>8.52</v>
      </c>
      <c r="K455" s="14"/>
      <c r="L455" s="14"/>
      <c r="M455" s="14"/>
    </row>
    <row r="456" spans="1:13" x14ac:dyDescent="0.3">
      <c r="A456" s="14"/>
      <c r="B456" s="14"/>
      <c r="C456" s="13" t="s">
        <v>43</v>
      </c>
      <c r="D456" s="36"/>
      <c r="E456" s="13" t="s">
        <v>17</v>
      </c>
      <c r="F456" s="21">
        <v>1</v>
      </c>
      <c r="G456" s="15">
        <v>2.35</v>
      </c>
      <c r="H456" s="15">
        <v>0</v>
      </c>
      <c r="I456" s="15">
        <v>2.4</v>
      </c>
      <c r="J456" s="16">
        <f>OR(F456&lt;&gt;0,G456&lt;&gt;0,H456&lt;&gt;0,I456&lt;&gt;0)*(F456 + (F456 = 0))*(G456 + (G456 = 0))*(H456 + (H456 = 0))*(I456 + (I456 = 0))</f>
        <v>5.64</v>
      </c>
      <c r="K456" s="14"/>
      <c r="L456" s="14"/>
      <c r="M456" s="14"/>
    </row>
    <row r="457" spans="1:13" x14ac:dyDescent="0.3">
      <c r="A457" s="14"/>
      <c r="B457" s="14"/>
      <c r="C457" s="14"/>
      <c r="D457" s="36"/>
      <c r="E457" s="14"/>
      <c r="F457" s="14"/>
      <c r="G457" s="14"/>
      <c r="H457" s="14"/>
      <c r="I457" s="14"/>
      <c r="J457" s="18" t="s">
        <v>459</v>
      </c>
      <c r="K457" s="19">
        <f>SUM(J446:J456)</f>
        <v>119.31</v>
      </c>
      <c r="L457" s="15">
        <v>0</v>
      </c>
      <c r="M457" s="19">
        <f>ROUND(K457*L457,2)</f>
        <v>0</v>
      </c>
    </row>
    <row r="458" spans="1:13" ht="1.05" customHeight="1" x14ac:dyDescent="0.3">
      <c r="A458" s="20"/>
      <c r="B458" s="20"/>
      <c r="C458" s="20"/>
      <c r="D458" s="37"/>
      <c r="E458" s="20"/>
      <c r="F458" s="20"/>
      <c r="G458" s="20"/>
      <c r="H458" s="20"/>
      <c r="I458" s="20"/>
      <c r="J458" s="20"/>
      <c r="K458" s="20"/>
      <c r="L458" s="20"/>
      <c r="M458" s="20"/>
    </row>
    <row r="459" spans="1:13" x14ac:dyDescent="0.3">
      <c r="A459" s="12" t="s">
        <v>460</v>
      </c>
      <c r="B459" s="13" t="s">
        <v>22</v>
      </c>
      <c r="C459" s="13" t="s">
        <v>27</v>
      </c>
      <c r="D459" s="17" t="s">
        <v>461</v>
      </c>
      <c r="E459" s="14"/>
      <c r="F459" s="14"/>
      <c r="G459" s="14"/>
      <c r="H459" s="14"/>
      <c r="I459" s="14"/>
      <c r="J459" s="14"/>
      <c r="K459" s="15">
        <v>0</v>
      </c>
      <c r="L459" s="15">
        <v>0</v>
      </c>
      <c r="M459" s="16">
        <f>ROUND(K459*L459,2)</f>
        <v>0</v>
      </c>
    </row>
    <row r="460" spans="1:13" ht="122.4" x14ac:dyDescent="0.3">
      <c r="A460" s="14"/>
      <c r="B460" s="14"/>
      <c r="C460" s="14"/>
      <c r="D460" s="17" t="s">
        <v>462</v>
      </c>
      <c r="E460" s="14"/>
      <c r="F460" s="14"/>
      <c r="G460" s="14"/>
      <c r="H460" s="14"/>
      <c r="I460" s="14"/>
      <c r="J460" s="14"/>
      <c r="K460" s="14"/>
      <c r="L460" s="14"/>
      <c r="M460" s="14"/>
    </row>
    <row r="461" spans="1:13" x14ac:dyDescent="0.3">
      <c r="A461" s="12" t="s">
        <v>463</v>
      </c>
      <c r="B461" s="13" t="s">
        <v>22</v>
      </c>
      <c r="C461" s="13" t="s">
        <v>27</v>
      </c>
      <c r="D461" s="17" t="s">
        <v>464</v>
      </c>
      <c r="E461" s="14"/>
      <c r="F461" s="14"/>
      <c r="G461" s="14"/>
      <c r="H461" s="14"/>
      <c r="I461" s="14"/>
      <c r="J461" s="14"/>
      <c r="K461" s="16">
        <f>K467</f>
        <v>30.72</v>
      </c>
      <c r="L461" s="16">
        <f>L467</f>
        <v>0</v>
      </c>
      <c r="M461" s="16">
        <f>M467</f>
        <v>0</v>
      </c>
    </row>
    <row r="462" spans="1:13" ht="132.6" x14ac:dyDescent="0.3">
      <c r="A462" s="14"/>
      <c r="B462" s="14"/>
      <c r="C462" s="14"/>
      <c r="D462" s="17" t="s">
        <v>465</v>
      </c>
      <c r="E462" s="14"/>
      <c r="F462" s="14"/>
      <c r="G462" s="14"/>
      <c r="H462" s="14"/>
      <c r="I462" s="14"/>
      <c r="J462" s="14"/>
      <c r="K462" s="14"/>
      <c r="L462" s="14"/>
      <c r="M462" s="14"/>
    </row>
    <row r="463" spans="1:13" x14ac:dyDescent="0.3">
      <c r="A463" s="14"/>
      <c r="B463" s="14"/>
      <c r="C463" s="13" t="s">
        <v>43</v>
      </c>
      <c r="D463" s="36"/>
      <c r="E463" s="13" t="s">
        <v>466</v>
      </c>
      <c r="F463" s="21">
        <v>1</v>
      </c>
      <c r="G463" s="15">
        <v>0.96</v>
      </c>
      <c r="H463" s="15">
        <v>0</v>
      </c>
      <c r="I463" s="15">
        <v>3</v>
      </c>
      <c r="J463" s="16">
        <f>OR(F463&lt;&gt;0,G463&lt;&gt;0,H463&lt;&gt;0,I463&lt;&gt;0)*(F463 + (F463 = 0))*(G463 + (G463 = 0))*(H463 + (H463 = 0))*(I463 + (I463 = 0))</f>
        <v>2.88</v>
      </c>
      <c r="K463" s="14"/>
      <c r="L463" s="14"/>
      <c r="M463" s="14"/>
    </row>
    <row r="464" spans="1:13" x14ac:dyDescent="0.3">
      <c r="A464" s="14"/>
      <c r="B464" s="14"/>
      <c r="C464" s="13" t="s">
        <v>43</v>
      </c>
      <c r="D464" s="36"/>
      <c r="E464" s="13" t="s">
        <v>17</v>
      </c>
      <c r="F464" s="21">
        <v>1</v>
      </c>
      <c r="G464" s="15">
        <v>4.25</v>
      </c>
      <c r="H464" s="15">
        <v>0</v>
      </c>
      <c r="I464" s="15">
        <v>3</v>
      </c>
      <c r="J464" s="16">
        <f>OR(F464&lt;&gt;0,G464&lt;&gt;0,H464&lt;&gt;0,I464&lt;&gt;0)*(F464 + (F464 = 0))*(G464 + (G464 = 0))*(H464 + (H464 = 0))*(I464 + (I464 = 0))</f>
        <v>12.75</v>
      </c>
      <c r="K464" s="14"/>
      <c r="L464" s="14"/>
      <c r="M464" s="14"/>
    </row>
    <row r="465" spans="1:13" x14ac:dyDescent="0.3">
      <c r="A465" s="14"/>
      <c r="B465" s="14"/>
      <c r="C465" s="13" t="s">
        <v>43</v>
      </c>
      <c r="D465" s="36"/>
      <c r="E465" s="13" t="s">
        <v>17</v>
      </c>
      <c r="F465" s="21">
        <v>1</v>
      </c>
      <c r="G465" s="15">
        <v>1.08</v>
      </c>
      <c r="H465" s="15">
        <v>0</v>
      </c>
      <c r="I465" s="15">
        <v>3</v>
      </c>
      <c r="J465" s="16">
        <f>OR(F465&lt;&gt;0,G465&lt;&gt;0,H465&lt;&gt;0,I465&lt;&gt;0)*(F465 + (F465 = 0))*(G465 + (G465 = 0))*(H465 + (H465 = 0))*(I465 + (I465 = 0))</f>
        <v>3.24</v>
      </c>
      <c r="K465" s="14"/>
      <c r="L465" s="14"/>
      <c r="M465" s="14"/>
    </row>
    <row r="466" spans="1:13" x14ac:dyDescent="0.3">
      <c r="A466" s="14"/>
      <c r="B466" s="14"/>
      <c r="C466" s="13" t="s">
        <v>43</v>
      </c>
      <c r="D466" s="36"/>
      <c r="E466" s="13" t="s">
        <v>17</v>
      </c>
      <c r="F466" s="21">
        <v>1</v>
      </c>
      <c r="G466" s="15">
        <v>3.95</v>
      </c>
      <c r="H466" s="15">
        <v>0</v>
      </c>
      <c r="I466" s="15">
        <v>3</v>
      </c>
      <c r="J466" s="16">
        <f>OR(F466&lt;&gt;0,G466&lt;&gt;0,H466&lt;&gt;0,I466&lt;&gt;0)*(F466 + (F466 = 0))*(G466 + (G466 = 0))*(H466 + (H466 = 0))*(I466 + (I466 = 0))</f>
        <v>11.85</v>
      </c>
      <c r="K466" s="14"/>
      <c r="L466" s="14"/>
      <c r="M466" s="14"/>
    </row>
    <row r="467" spans="1:13" x14ac:dyDescent="0.3">
      <c r="A467" s="14"/>
      <c r="B467" s="14"/>
      <c r="C467" s="14"/>
      <c r="D467" s="36"/>
      <c r="E467" s="14"/>
      <c r="F467" s="14"/>
      <c r="G467" s="14"/>
      <c r="H467" s="14"/>
      <c r="I467" s="14"/>
      <c r="J467" s="18" t="s">
        <v>467</v>
      </c>
      <c r="K467" s="19">
        <f>SUM(J463:J466)</f>
        <v>30.72</v>
      </c>
      <c r="L467" s="15">
        <v>0</v>
      </c>
      <c r="M467" s="19">
        <f>ROUND(K467*L467,2)</f>
        <v>0</v>
      </c>
    </row>
    <row r="468" spans="1:13" ht="1.05" customHeight="1" x14ac:dyDescent="0.3">
      <c r="A468" s="20"/>
      <c r="B468" s="20"/>
      <c r="C468" s="20"/>
      <c r="D468" s="37"/>
      <c r="E468" s="20"/>
      <c r="F468" s="20"/>
      <c r="G468" s="20"/>
      <c r="H468" s="20"/>
      <c r="I468" s="20"/>
      <c r="J468" s="20"/>
      <c r="K468" s="20"/>
      <c r="L468" s="20"/>
      <c r="M468" s="20"/>
    </row>
    <row r="469" spans="1:13" x14ac:dyDescent="0.3">
      <c r="A469" s="14"/>
      <c r="B469" s="14"/>
      <c r="C469" s="14"/>
      <c r="D469" s="36"/>
      <c r="E469" s="14"/>
      <c r="F469" s="14"/>
      <c r="G469" s="14"/>
      <c r="H469" s="14"/>
      <c r="I469" s="14"/>
      <c r="J469" s="18" t="s">
        <v>468</v>
      </c>
      <c r="K469" s="15">
        <v>1</v>
      </c>
      <c r="L469" s="19">
        <f>M416+M421+M423+M425+M430+M432+M439+M444+M459+M461</f>
        <v>0</v>
      </c>
      <c r="M469" s="19">
        <f>ROUND(K469*L469,2)</f>
        <v>0</v>
      </c>
    </row>
    <row r="470" spans="1:13" ht="1.05" customHeight="1" x14ac:dyDescent="0.3">
      <c r="A470" s="20"/>
      <c r="B470" s="20"/>
      <c r="C470" s="20"/>
      <c r="D470" s="37"/>
      <c r="E470" s="20"/>
      <c r="F470" s="20"/>
      <c r="G470" s="20"/>
      <c r="H470" s="20"/>
      <c r="I470" s="20"/>
      <c r="J470" s="20"/>
      <c r="K470" s="20"/>
      <c r="L470" s="20"/>
      <c r="M470" s="20"/>
    </row>
    <row r="471" spans="1:13" x14ac:dyDescent="0.3">
      <c r="A471" s="14"/>
      <c r="B471" s="14"/>
      <c r="C471" s="14"/>
      <c r="D471" s="36"/>
      <c r="E471" s="14"/>
      <c r="F471" s="14"/>
      <c r="G471" s="14"/>
      <c r="H471" s="14"/>
      <c r="I471" s="14"/>
      <c r="J471" s="18" t="s">
        <v>469</v>
      </c>
      <c r="K471" s="15">
        <v>1</v>
      </c>
      <c r="L471" s="19">
        <f>M352+M393+M415</f>
        <v>0</v>
      </c>
      <c r="M471" s="19">
        <f>ROUND(K471*L471,2)</f>
        <v>0</v>
      </c>
    </row>
    <row r="472" spans="1:13" ht="1.05" customHeight="1" x14ac:dyDescent="0.3">
      <c r="A472" s="20"/>
      <c r="B472" s="20"/>
      <c r="C472" s="20"/>
      <c r="D472" s="37"/>
      <c r="E472" s="20"/>
      <c r="F472" s="20"/>
      <c r="G472" s="20"/>
      <c r="H472" s="20"/>
      <c r="I472" s="20"/>
      <c r="J472" s="20"/>
      <c r="K472" s="20"/>
      <c r="L472" s="20"/>
      <c r="M472" s="20"/>
    </row>
    <row r="473" spans="1:13" x14ac:dyDescent="0.3">
      <c r="A473" s="9" t="s">
        <v>470</v>
      </c>
      <c r="B473" s="9" t="s">
        <v>16</v>
      </c>
      <c r="C473" s="9" t="s">
        <v>17</v>
      </c>
      <c r="D473" s="35" t="s">
        <v>471</v>
      </c>
      <c r="E473" s="10"/>
      <c r="F473" s="10"/>
      <c r="G473" s="10"/>
      <c r="H473" s="10"/>
      <c r="I473" s="10"/>
      <c r="J473" s="10"/>
      <c r="K473" s="11">
        <f>K504</f>
        <v>1</v>
      </c>
      <c r="L473" s="11">
        <f>L504</f>
        <v>0</v>
      </c>
      <c r="M473" s="11">
        <f>M504</f>
        <v>0</v>
      </c>
    </row>
    <row r="474" spans="1:13" x14ac:dyDescent="0.3">
      <c r="A474" s="12" t="s">
        <v>472</v>
      </c>
      <c r="B474" s="13" t="s">
        <v>22</v>
      </c>
      <c r="C474" s="13" t="s">
        <v>216</v>
      </c>
      <c r="D474" s="17" t="s">
        <v>473</v>
      </c>
      <c r="E474" s="14"/>
      <c r="F474" s="14"/>
      <c r="G474" s="14"/>
      <c r="H474" s="14"/>
      <c r="I474" s="14"/>
      <c r="J474" s="14"/>
      <c r="K474" s="16">
        <f>K479</f>
        <v>101.35</v>
      </c>
      <c r="L474" s="16">
        <f>L479</f>
        <v>0</v>
      </c>
      <c r="M474" s="16">
        <f>M479</f>
        <v>0</v>
      </c>
    </row>
    <row r="475" spans="1:13" ht="61.2" x14ac:dyDescent="0.3">
      <c r="A475" s="14"/>
      <c r="B475" s="14"/>
      <c r="C475" s="14"/>
      <c r="D475" s="17" t="s">
        <v>474</v>
      </c>
      <c r="E475" s="14"/>
      <c r="F475" s="14"/>
      <c r="G475" s="14"/>
      <c r="H475" s="14"/>
      <c r="I475" s="14"/>
      <c r="J475" s="14"/>
      <c r="K475" s="14"/>
      <c r="L475" s="14"/>
      <c r="M475" s="14"/>
    </row>
    <row r="476" spans="1:13" x14ac:dyDescent="0.3">
      <c r="A476" s="14"/>
      <c r="B476" s="14"/>
      <c r="C476" s="13" t="s">
        <v>107</v>
      </c>
      <c r="D476" s="36"/>
      <c r="E476" s="13" t="s">
        <v>446</v>
      </c>
      <c r="F476" s="21">
        <v>1</v>
      </c>
      <c r="G476" s="15">
        <v>77</v>
      </c>
      <c r="H476" s="15">
        <v>0</v>
      </c>
      <c r="I476" s="15">
        <v>0</v>
      </c>
      <c r="J476" s="16">
        <f>OR(F476&lt;&gt;0,G476&lt;&gt;0,H476&lt;&gt;0,I476&lt;&gt;0)*(F476 + (F476 = 0))*(G476 + (G476 = 0))*(H476 + (H476 = 0))*(I476 + (I476 = 0))</f>
        <v>77</v>
      </c>
      <c r="K476" s="14"/>
      <c r="L476" s="14"/>
      <c r="M476" s="14"/>
    </row>
    <row r="477" spans="1:13" x14ac:dyDescent="0.3">
      <c r="A477" s="14"/>
      <c r="B477" s="14"/>
      <c r="C477" s="13" t="s">
        <v>107</v>
      </c>
      <c r="D477" s="36"/>
      <c r="E477" s="13" t="s">
        <v>475</v>
      </c>
      <c r="F477" s="21">
        <v>1</v>
      </c>
      <c r="G477" s="15">
        <v>13.2</v>
      </c>
      <c r="H477" s="15">
        <v>0</v>
      </c>
      <c r="I477" s="15">
        <v>0</v>
      </c>
      <c r="J477" s="16">
        <f>OR(F477&lt;&gt;0,G477&lt;&gt;0,H477&lt;&gt;0,I477&lt;&gt;0)*(F477 + (F477 = 0))*(G477 + (G477 = 0))*(H477 + (H477 = 0))*(I477 + (I477 = 0))</f>
        <v>13.2</v>
      </c>
      <c r="K477" s="14"/>
      <c r="L477" s="14"/>
      <c r="M477" s="14"/>
    </row>
    <row r="478" spans="1:13" x14ac:dyDescent="0.3">
      <c r="A478" s="14"/>
      <c r="B478" s="14"/>
      <c r="C478" s="13" t="s">
        <v>107</v>
      </c>
      <c r="D478" s="36"/>
      <c r="E478" s="13" t="s">
        <v>476</v>
      </c>
      <c r="F478" s="21">
        <v>1</v>
      </c>
      <c r="G478" s="15">
        <v>11.15</v>
      </c>
      <c r="H478" s="15">
        <v>0</v>
      </c>
      <c r="I478" s="15">
        <v>0</v>
      </c>
      <c r="J478" s="16">
        <f>OR(F478&lt;&gt;0,G478&lt;&gt;0,H478&lt;&gt;0,I478&lt;&gt;0)*(F478 + (F478 = 0))*(G478 + (G478 = 0))*(H478 + (H478 = 0))*(I478 + (I478 = 0))</f>
        <v>11.15</v>
      </c>
      <c r="K478" s="14"/>
      <c r="L478" s="14"/>
      <c r="M478" s="14"/>
    </row>
    <row r="479" spans="1:13" x14ac:dyDescent="0.3">
      <c r="A479" s="14"/>
      <c r="B479" s="14"/>
      <c r="C479" s="14"/>
      <c r="D479" s="36"/>
      <c r="E479" s="14"/>
      <c r="F479" s="14"/>
      <c r="G479" s="14"/>
      <c r="H479" s="14"/>
      <c r="I479" s="14"/>
      <c r="J479" s="18" t="s">
        <v>477</v>
      </c>
      <c r="K479" s="19">
        <f>SUM(J476:J478)*1</f>
        <v>101.35</v>
      </c>
      <c r="L479" s="15">
        <v>0</v>
      </c>
      <c r="M479" s="19">
        <f>ROUND(K479*L479,2)</f>
        <v>0</v>
      </c>
    </row>
    <row r="480" spans="1:13" ht="1.05" customHeight="1" x14ac:dyDescent="0.3">
      <c r="A480" s="20"/>
      <c r="B480" s="20"/>
      <c r="C480" s="20"/>
      <c r="D480" s="37"/>
      <c r="E480" s="20"/>
      <c r="F480" s="20"/>
      <c r="G480" s="20"/>
      <c r="H480" s="20"/>
      <c r="I480" s="20"/>
      <c r="J480" s="20"/>
      <c r="K480" s="20"/>
      <c r="L480" s="20"/>
      <c r="M480" s="20"/>
    </row>
    <row r="481" spans="1:13" ht="20.399999999999999" x14ac:dyDescent="0.3">
      <c r="A481" s="12" t="s">
        <v>478</v>
      </c>
      <c r="B481" s="13" t="s">
        <v>22</v>
      </c>
      <c r="C481" s="13" t="s">
        <v>27</v>
      </c>
      <c r="D481" s="17" t="s">
        <v>479</v>
      </c>
      <c r="E481" s="14"/>
      <c r="F481" s="14"/>
      <c r="G481" s="14"/>
      <c r="H481" s="14"/>
      <c r="I481" s="14"/>
      <c r="J481" s="14"/>
      <c r="K481" s="16">
        <f>K486</f>
        <v>248.79</v>
      </c>
      <c r="L481" s="16">
        <f>L486</f>
        <v>0</v>
      </c>
      <c r="M481" s="16">
        <f>M486</f>
        <v>0</v>
      </c>
    </row>
    <row r="482" spans="1:13" ht="91.8" x14ac:dyDescent="0.3">
      <c r="A482" s="14"/>
      <c r="B482" s="14"/>
      <c r="C482" s="14"/>
      <c r="D482" s="17" t="s">
        <v>480</v>
      </c>
      <c r="E482" s="14"/>
      <c r="F482" s="14"/>
      <c r="G482" s="14"/>
      <c r="H482" s="14"/>
      <c r="I482" s="14"/>
      <c r="J482" s="14"/>
      <c r="K482" s="14"/>
      <c r="L482" s="14"/>
      <c r="M482" s="14"/>
    </row>
    <row r="483" spans="1:13" x14ac:dyDescent="0.3">
      <c r="A483" s="14"/>
      <c r="B483" s="14"/>
      <c r="C483" s="13" t="s">
        <v>43</v>
      </c>
      <c r="D483" s="36"/>
      <c r="E483" s="13" t="s">
        <v>481</v>
      </c>
      <c r="F483" s="21">
        <v>242.9</v>
      </c>
      <c r="G483" s="15">
        <v>0</v>
      </c>
      <c r="H483" s="15">
        <v>0</v>
      </c>
      <c r="I483" s="15">
        <v>0</v>
      </c>
      <c r="J483" s="16">
        <f>OR(F483&lt;&gt;0,G483&lt;&gt;0,H483&lt;&gt;0,I483&lt;&gt;0)*(F483 + (F483 = 0))*(G483 + (G483 = 0))*(H483 + (H483 = 0))*(I483 + (I483 = 0))</f>
        <v>242.9</v>
      </c>
      <c r="K483" s="14"/>
      <c r="L483" s="14"/>
      <c r="M483" s="14"/>
    </row>
    <row r="484" spans="1:13" x14ac:dyDescent="0.3">
      <c r="A484" s="14"/>
      <c r="B484" s="14"/>
      <c r="C484" s="13" t="s">
        <v>43</v>
      </c>
      <c r="D484" s="36"/>
      <c r="E484" s="13" t="s">
        <v>482</v>
      </c>
      <c r="F484" s="21">
        <v>4.41</v>
      </c>
      <c r="G484" s="15">
        <v>0</v>
      </c>
      <c r="H484" s="15">
        <v>0</v>
      </c>
      <c r="I484" s="15">
        <v>0</v>
      </c>
      <c r="J484" s="16">
        <f>OR(F484&lt;&gt;0,G484&lt;&gt;0,H484&lt;&gt;0,I484&lt;&gt;0)*(F484 + (F484 = 0))*(G484 + (G484 = 0))*(H484 + (H484 = 0))*(I484 + (I484 = 0))</f>
        <v>4.41</v>
      </c>
      <c r="K484" s="14"/>
      <c r="L484" s="14"/>
      <c r="M484" s="14"/>
    </row>
    <row r="485" spans="1:13" x14ac:dyDescent="0.3">
      <c r="A485" s="14"/>
      <c r="B485" s="14"/>
      <c r="C485" s="13" t="s">
        <v>43</v>
      </c>
      <c r="D485" s="36"/>
      <c r="E485" s="13" t="s">
        <v>483</v>
      </c>
      <c r="F485" s="21">
        <v>1.48</v>
      </c>
      <c r="G485" s="15">
        <v>0</v>
      </c>
      <c r="H485" s="15">
        <v>0</v>
      </c>
      <c r="I485" s="15">
        <v>0</v>
      </c>
      <c r="J485" s="16">
        <f>OR(F485&lt;&gt;0,G485&lt;&gt;0,H485&lt;&gt;0,I485&lt;&gt;0)*(F485 + (F485 = 0))*(G485 + (G485 = 0))*(H485 + (H485 = 0))*(I485 + (I485 = 0))</f>
        <v>1.48</v>
      </c>
      <c r="K485" s="14"/>
      <c r="L485" s="14"/>
      <c r="M485" s="14"/>
    </row>
    <row r="486" spans="1:13" x14ac:dyDescent="0.3">
      <c r="A486" s="14"/>
      <c r="B486" s="14"/>
      <c r="C486" s="14"/>
      <c r="D486" s="36"/>
      <c r="E486" s="14"/>
      <c r="F486" s="14"/>
      <c r="G486" s="14"/>
      <c r="H486" s="14"/>
      <c r="I486" s="14"/>
      <c r="J486" s="18" t="s">
        <v>484</v>
      </c>
      <c r="K486" s="19">
        <f>SUM(J483:J485)*1</f>
        <v>248.79</v>
      </c>
      <c r="L486" s="15">
        <v>0</v>
      </c>
      <c r="M486" s="19">
        <f>ROUND(K486*L486,2)</f>
        <v>0</v>
      </c>
    </row>
    <row r="487" spans="1:13" ht="1.05" customHeight="1" x14ac:dyDescent="0.3">
      <c r="A487" s="20"/>
      <c r="B487" s="20"/>
      <c r="C487" s="20"/>
      <c r="D487" s="37"/>
      <c r="E487" s="20"/>
      <c r="F487" s="20"/>
      <c r="G487" s="20"/>
      <c r="H487" s="20"/>
      <c r="I487" s="20"/>
      <c r="J487" s="20"/>
      <c r="K487" s="20"/>
      <c r="L487" s="20"/>
      <c r="M487" s="20"/>
    </row>
    <row r="488" spans="1:13" ht="20.399999999999999" x14ac:dyDescent="0.3">
      <c r="A488" s="12" t="s">
        <v>485</v>
      </c>
      <c r="B488" s="13" t="s">
        <v>22</v>
      </c>
      <c r="C488" s="13" t="s">
        <v>27</v>
      </c>
      <c r="D488" s="17" t="s">
        <v>486</v>
      </c>
      <c r="E488" s="14"/>
      <c r="F488" s="14"/>
      <c r="G488" s="14"/>
      <c r="H488" s="14"/>
      <c r="I488" s="14"/>
      <c r="J488" s="14"/>
      <c r="K488" s="16">
        <f>K496</f>
        <v>53.46</v>
      </c>
      <c r="L488" s="16">
        <f>L496</f>
        <v>0</v>
      </c>
      <c r="M488" s="16">
        <f>M496</f>
        <v>0</v>
      </c>
    </row>
    <row r="489" spans="1:13" ht="102" x14ac:dyDescent="0.3">
      <c r="A489" s="14"/>
      <c r="B489" s="14"/>
      <c r="C489" s="14"/>
      <c r="D489" s="17" t="s">
        <v>487</v>
      </c>
      <c r="E489" s="14"/>
      <c r="F489" s="14"/>
      <c r="G489" s="14"/>
      <c r="H489" s="14"/>
      <c r="I489" s="14"/>
      <c r="J489" s="14"/>
      <c r="K489" s="14"/>
      <c r="L489" s="14"/>
      <c r="M489" s="14"/>
    </row>
    <row r="490" spans="1:13" x14ac:dyDescent="0.3">
      <c r="A490" s="14"/>
      <c r="B490" s="14"/>
      <c r="C490" s="13" t="s">
        <v>107</v>
      </c>
      <c r="D490" s="36"/>
      <c r="E490" s="13" t="s">
        <v>488</v>
      </c>
      <c r="F490" s="21">
        <v>1</v>
      </c>
      <c r="G490" s="15">
        <v>3.59</v>
      </c>
      <c r="H490" s="15">
        <v>0</v>
      </c>
      <c r="I490" s="15">
        <v>0</v>
      </c>
      <c r="J490" s="16">
        <f>OR(F490&lt;&gt;0,G490&lt;&gt;0,H490&lt;&gt;0,I490&lt;&gt;0)*(F490 + (F490 = 0))*(G490 + (G490 = 0))*(H490 + (H490 = 0))*(I490 + (I490 = 0))</f>
        <v>3.59</v>
      </c>
      <c r="K490" s="14"/>
      <c r="L490" s="14"/>
      <c r="M490" s="14"/>
    </row>
    <row r="491" spans="1:13" x14ac:dyDescent="0.3">
      <c r="A491" s="14"/>
      <c r="B491" s="14"/>
      <c r="C491" s="13" t="s">
        <v>107</v>
      </c>
      <c r="D491" s="36"/>
      <c r="E491" s="13" t="s">
        <v>489</v>
      </c>
      <c r="F491" s="21">
        <v>1</v>
      </c>
      <c r="G491" s="15">
        <v>3.18</v>
      </c>
      <c r="H491" s="15">
        <v>0</v>
      </c>
      <c r="I491" s="15">
        <v>0</v>
      </c>
      <c r="J491" s="16">
        <f>OR(F491&lt;&gt;0,G491&lt;&gt;0,H491&lt;&gt;0,I491&lt;&gt;0)*(F491 + (F491 = 0))*(G491 + (G491 = 0))*(H491 + (H491 = 0))*(I491 + (I491 = 0))</f>
        <v>3.18</v>
      </c>
      <c r="K491" s="14"/>
      <c r="L491" s="14"/>
      <c r="M491" s="14"/>
    </row>
    <row r="492" spans="1:13" x14ac:dyDescent="0.3">
      <c r="A492" s="14"/>
      <c r="B492" s="14"/>
      <c r="C492" s="13" t="s">
        <v>107</v>
      </c>
      <c r="D492" s="36"/>
      <c r="E492" s="13" t="s">
        <v>490</v>
      </c>
      <c r="F492" s="21">
        <v>1</v>
      </c>
      <c r="G492" s="15">
        <v>7.47</v>
      </c>
      <c r="H492" s="15">
        <v>0</v>
      </c>
      <c r="I492" s="15">
        <v>0</v>
      </c>
      <c r="J492" s="16">
        <f>OR(F492&lt;&gt;0,G492&lt;&gt;0,H492&lt;&gt;0,I492&lt;&gt;0)*(F492 + (F492 = 0))*(G492 + (G492 = 0))*(H492 + (H492 = 0))*(I492 + (I492 = 0))</f>
        <v>7.47</v>
      </c>
      <c r="K492" s="14"/>
      <c r="L492" s="14"/>
      <c r="M492" s="14"/>
    </row>
    <row r="493" spans="1:13" x14ac:dyDescent="0.3">
      <c r="A493" s="14"/>
      <c r="B493" s="14"/>
      <c r="C493" s="13" t="s">
        <v>43</v>
      </c>
      <c r="D493" s="36"/>
      <c r="E493" s="13" t="s">
        <v>452</v>
      </c>
      <c r="F493" s="21">
        <v>1</v>
      </c>
      <c r="G493" s="15">
        <v>31.53</v>
      </c>
      <c r="H493" s="15">
        <v>0</v>
      </c>
      <c r="I493" s="15">
        <v>0</v>
      </c>
      <c r="J493" s="16">
        <f>OR(F493&lt;&gt;0,G493&lt;&gt;0,H493&lt;&gt;0,I493&lt;&gt;0)*(F493 + (F493 = 0))*(G493 + (G493 = 0))*(H493 + (H493 = 0))*(I493 + (I493 = 0))</f>
        <v>31.53</v>
      </c>
      <c r="K493" s="14"/>
      <c r="L493" s="14"/>
      <c r="M493" s="14"/>
    </row>
    <row r="494" spans="1:13" x14ac:dyDescent="0.3">
      <c r="A494" s="14"/>
      <c r="B494" s="14"/>
      <c r="C494" s="13" t="s">
        <v>43</v>
      </c>
      <c r="D494" s="36"/>
      <c r="E494" s="13" t="s">
        <v>491</v>
      </c>
      <c r="F494" s="21">
        <v>1</v>
      </c>
      <c r="G494" s="15">
        <v>2.4500000000000002</v>
      </c>
      <c r="H494" s="15">
        <v>0</v>
      </c>
      <c r="I494" s="15">
        <v>0</v>
      </c>
      <c r="J494" s="16">
        <f>OR(F494&lt;&gt;0,G494&lt;&gt;0,H494&lt;&gt;0,I494&lt;&gt;0)*(F494 + (F494 = 0))*(G494 + (G494 = 0))*(H494 + (H494 = 0))*(I494 + (I494 = 0))</f>
        <v>2.4500000000000002</v>
      </c>
      <c r="K494" s="14"/>
      <c r="L494" s="14"/>
      <c r="M494" s="14"/>
    </row>
    <row r="495" spans="1:13" x14ac:dyDescent="0.3">
      <c r="A495" s="14"/>
      <c r="B495" s="14"/>
      <c r="C495" s="13" t="s">
        <v>43</v>
      </c>
      <c r="D495" s="36"/>
      <c r="E495" s="13" t="s">
        <v>17</v>
      </c>
      <c r="F495" s="21">
        <v>1</v>
      </c>
      <c r="G495" s="15">
        <v>5.24</v>
      </c>
      <c r="H495" s="15">
        <v>0</v>
      </c>
      <c r="I495" s="15">
        <v>0</v>
      </c>
      <c r="J495" s="16">
        <f>OR(F495&lt;&gt;0,G495&lt;&gt;0,H495&lt;&gt;0,I495&lt;&gt;0)*(F495 + (F495 = 0))*(G495 + (G495 = 0))*(H495 + (H495 = 0))*(I495 + (I495 = 0))</f>
        <v>5.24</v>
      </c>
      <c r="K495" s="14"/>
      <c r="L495" s="14"/>
      <c r="M495" s="14"/>
    </row>
    <row r="496" spans="1:13" x14ac:dyDescent="0.3">
      <c r="A496" s="14"/>
      <c r="B496" s="14"/>
      <c r="C496" s="14"/>
      <c r="D496" s="36"/>
      <c r="E496" s="14"/>
      <c r="F496" s="14"/>
      <c r="G496" s="14"/>
      <c r="H496" s="14"/>
      <c r="I496" s="14"/>
      <c r="J496" s="18" t="s">
        <v>492</v>
      </c>
      <c r="K496" s="19">
        <f>SUM(J490:J495)*1</f>
        <v>53.46</v>
      </c>
      <c r="L496" s="15">
        <v>0</v>
      </c>
      <c r="M496" s="19">
        <f>ROUND(K496*L496,2)</f>
        <v>0</v>
      </c>
    </row>
    <row r="497" spans="1:13" ht="1.05" customHeight="1" x14ac:dyDescent="0.3">
      <c r="A497" s="20"/>
      <c r="B497" s="20"/>
      <c r="C497" s="20"/>
      <c r="D497" s="37"/>
      <c r="E497" s="20"/>
      <c r="F497" s="20"/>
      <c r="G497" s="20"/>
      <c r="H497" s="20"/>
      <c r="I497" s="20"/>
      <c r="J497" s="20"/>
      <c r="K497" s="20"/>
      <c r="L497" s="20"/>
      <c r="M497" s="20"/>
    </row>
    <row r="498" spans="1:13" x14ac:dyDescent="0.3">
      <c r="A498" s="12" t="s">
        <v>493</v>
      </c>
      <c r="B498" s="13" t="s">
        <v>22</v>
      </c>
      <c r="C498" s="13" t="s">
        <v>27</v>
      </c>
      <c r="D498" s="17" t="s">
        <v>494</v>
      </c>
      <c r="E498" s="14"/>
      <c r="F498" s="14"/>
      <c r="G498" s="14"/>
      <c r="H498" s="14"/>
      <c r="I498" s="14"/>
      <c r="J498" s="14"/>
      <c r="K498" s="16">
        <f>K502</f>
        <v>4.07</v>
      </c>
      <c r="L498" s="16">
        <f>L502</f>
        <v>0</v>
      </c>
      <c r="M498" s="16">
        <f>M502</f>
        <v>0</v>
      </c>
    </row>
    <row r="499" spans="1:13" ht="81.599999999999994" x14ac:dyDescent="0.3">
      <c r="A499" s="14"/>
      <c r="B499" s="14"/>
      <c r="C499" s="14"/>
      <c r="D499" s="17" t="s">
        <v>495</v>
      </c>
      <c r="E499" s="14"/>
      <c r="F499" s="14"/>
      <c r="G499" s="14"/>
      <c r="H499" s="14"/>
      <c r="I499" s="14"/>
      <c r="J499" s="14"/>
      <c r="K499" s="14"/>
      <c r="L499" s="14"/>
      <c r="M499" s="14"/>
    </row>
    <row r="500" spans="1:13" x14ac:dyDescent="0.3">
      <c r="A500" s="14"/>
      <c r="B500" s="14"/>
      <c r="C500" s="13" t="s">
        <v>107</v>
      </c>
      <c r="D500" s="36"/>
      <c r="E500" s="13" t="s">
        <v>496</v>
      </c>
      <c r="F500" s="21">
        <v>1.57</v>
      </c>
      <c r="G500" s="15">
        <v>0</v>
      </c>
      <c r="H500" s="15">
        <v>0</v>
      </c>
      <c r="I500" s="15">
        <v>0</v>
      </c>
      <c r="J500" s="16">
        <f>OR(F500&lt;&gt;0,G500&lt;&gt;0,H500&lt;&gt;0,I500&lt;&gt;0)*(F500 + (F500 = 0))*(G500 + (G500 = 0))*(H500 + (H500 = 0))*(I500 + (I500 = 0))</f>
        <v>1.57</v>
      </c>
      <c r="K500" s="14"/>
      <c r="L500" s="14"/>
      <c r="M500" s="14"/>
    </row>
    <row r="501" spans="1:13" x14ac:dyDescent="0.3">
      <c r="A501" s="14"/>
      <c r="B501" s="14"/>
      <c r="C501" s="13" t="s">
        <v>107</v>
      </c>
      <c r="D501" s="36"/>
      <c r="E501" s="13" t="s">
        <v>17</v>
      </c>
      <c r="F501" s="21">
        <v>2.5</v>
      </c>
      <c r="G501" s="15">
        <v>0</v>
      </c>
      <c r="H501" s="15">
        <v>0</v>
      </c>
      <c r="I501" s="15">
        <v>0</v>
      </c>
      <c r="J501" s="16">
        <f>OR(F501&lt;&gt;0,G501&lt;&gt;0,H501&lt;&gt;0,I501&lt;&gt;0)*(F501 + (F501 = 0))*(G501 + (G501 = 0))*(H501 + (H501 = 0))*(I501 + (I501 = 0))</f>
        <v>2.5</v>
      </c>
      <c r="K501" s="14"/>
      <c r="L501" s="14"/>
      <c r="M501" s="14"/>
    </row>
    <row r="502" spans="1:13" x14ac:dyDescent="0.3">
      <c r="A502" s="14"/>
      <c r="B502" s="14"/>
      <c r="C502" s="14"/>
      <c r="D502" s="36"/>
      <c r="E502" s="14"/>
      <c r="F502" s="14"/>
      <c r="G502" s="14"/>
      <c r="H502" s="14"/>
      <c r="I502" s="14"/>
      <c r="J502" s="18" t="s">
        <v>497</v>
      </c>
      <c r="K502" s="19">
        <f>SUM(J500:J501)</f>
        <v>4.07</v>
      </c>
      <c r="L502" s="15">
        <v>0</v>
      </c>
      <c r="M502" s="19">
        <f>ROUND(K502*L502,2)</f>
        <v>0</v>
      </c>
    </row>
    <row r="503" spans="1:13" ht="1.05" customHeight="1" x14ac:dyDescent="0.3">
      <c r="A503" s="20"/>
      <c r="B503" s="20"/>
      <c r="C503" s="20"/>
      <c r="D503" s="37"/>
      <c r="E503" s="20"/>
      <c r="F503" s="20"/>
      <c r="G503" s="20"/>
      <c r="H503" s="20"/>
      <c r="I503" s="20"/>
      <c r="J503" s="20"/>
      <c r="K503" s="20"/>
      <c r="L503" s="20"/>
      <c r="M503" s="20"/>
    </row>
    <row r="504" spans="1:13" x14ac:dyDescent="0.3">
      <c r="A504" s="14"/>
      <c r="B504" s="14"/>
      <c r="C504" s="14"/>
      <c r="D504" s="36"/>
      <c r="E504" s="14"/>
      <c r="F504" s="14"/>
      <c r="G504" s="14"/>
      <c r="H504" s="14"/>
      <c r="I504" s="14"/>
      <c r="J504" s="18" t="s">
        <v>498</v>
      </c>
      <c r="K504" s="15">
        <v>1</v>
      </c>
      <c r="L504" s="19">
        <f>M474+M481+M488+M498</f>
        <v>0</v>
      </c>
      <c r="M504" s="19">
        <f>ROUND(K504*L504,2)</f>
        <v>0</v>
      </c>
    </row>
    <row r="505" spans="1:13" ht="1.05" customHeight="1" x14ac:dyDescent="0.3">
      <c r="A505" s="20"/>
      <c r="B505" s="20"/>
      <c r="C505" s="20"/>
      <c r="D505" s="37"/>
      <c r="E505" s="20"/>
      <c r="F505" s="20"/>
      <c r="G505" s="20"/>
      <c r="H505" s="20"/>
      <c r="I505" s="20"/>
      <c r="J505" s="20"/>
      <c r="K505" s="20"/>
      <c r="L505" s="20"/>
      <c r="M505" s="20"/>
    </row>
    <row r="506" spans="1:13" x14ac:dyDescent="0.3">
      <c r="A506" s="9" t="s">
        <v>499</v>
      </c>
      <c r="B506" s="9" t="s">
        <v>16</v>
      </c>
      <c r="C506" s="9" t="s">
        <v>17</v>
      </c>
      <c r="D506" s="35" t="s">
        <v>500</v>
      </c>
      <c r="E506" s="10"/>
      <c r="F506" s="10"/>
      <c r="G506" s="10"/>
      <c r="H506" s="10"/>
      <c r="I506" s="10"/>
      <c r="J506" s="10"/>
      <c r="K506" s="11">
        <f>K524</f>
        <v>1</v>
      </c>
      <c r="L506" s="11">
        <f>L524</f>
        <v>0</v>
      </c>
      <c r="M506" s="11">
        <f>M524</f>
        <v>0</v>
      </c>
    </row>
    <row r="507" spans="1:13" x14ac:dyDescent="0.3">
      <c r="A507" s="12" t="s">
        <v>501</v>
      </c>
      <c r="B507" s="13" t="s">
        <v>22</v>
      </c>
      <c r="C507" s="13" t="s">
        <v>157</v>
      </c>
      <c r="D507" s="17" t="s">
        <v>502</v>
      </c>
      <c r="E507" s="14"/>
      <c r="F507" s="14"/>
      <c r="G507" s="14"/>
      <c r="H507" s="14"/>
      <c r="I507" s="14"/>
      <c r="J507" s="14"/>
      <c r="K507" s="16">
        <f>K510</f>
        <v>0</v>
      </c>
      <c r="L507" s="16">
        <f>L510</f>
        <v>0</v>
      </c>
      <c r="M507" s="16">
        <f>M510</f>
        <v>0</v>
      </c>
    </row>
    <row r="508" spans="1:13" ht="91.8" x14ac:dyDescent="0.3">
      <c r="A508" s="14"/>
      <c r="B508" s="14"/>
      <c r="C508" s="14"/>
      <c r="D508" s="17" t="s">
        <v>503</v>
      </c>
      <c r="E508" s="14"/>
      <c r="F508" s="14"/>
      <c r="G508" s="14"/>
      <c r="H508" s="14"/>
      <c r="I508" s="14"/>
      <c r="J508" s="14"/>
      <c r="K508" s="14"/>
      <c r="L508" s="14"/>
      <c r="M508" s="14"/>
    </row>
    <row r="509" spans="1:13" x14ac:dyDescent="0.3">
      <c r="A509" s="14"/>
      <c r="B509" s="14"/>
      <c r="C509" s="13" t="s">
        <v>107</v>
      </c>
      <c r="D509" s="36"/>
      <c r="E509" s="13" t="s">
        <v>504</v>
      </c>
      <c r="F509" s="21"/>
      <c r="G509" s="15"/>
      <c r="H509" s="15"/>
      <c r="I509" s="15"/>
      <c r="J509" s="16">
        <f>OR(F509&lt;&gt;0,G509&lt;&gt;0,H509&lt;&gt;0,I509&lt;&gt;0)*(F509 + (F509 = 0))*(G509 + (G509 = 0))*(H509 + (H509 = 0))*(I509 + (I509 = 0))</f>
        <v>0</v>
      </c>
      <c r="K509" s="14"/>
      <c r="L509" s="14"/>
      <c r="M509" s="14"/>
    </row>
    <row r="510" spans="1:13" x14ac:dyDescent="0.3">
      <c r="A510" s="14"/>
      <c r="B510" s="14"/>
      <c r="C510" s="14"/>
      <c r="D510" s="36"/>
      <c r="E510" s="14"/>
      <c r="F510" s="14"/>
      <c r="G510" s="14"/>
      <c r="H510" s="14"/>
      <c r="I510" s="14"/>
      <c r="J510" s="18" t="s">
        <v>505</v>
      </c>
      <c r="K510" s="19">
        <f>J509</f>
        <v>0</v>
      </c>
      <c r="L510" s="15">
        <v>0</v>
      </c>
      <c r="M510" s="19">
        <f>ROUND(K510*L510,2)</f>
        <v>0</v>
      </c>
    </row>
    <row r="511" spans="1:13" ht="1.05" customHeight="1" x14ac:dyDescent="0.3">
      <c r="A511" s="20"/>
      <c r="B511" s="20"/>
      <c r="C511" s="20"/>
      <c r="D511" s="37"/>
      <c r="E511" s="20"/>
      <c r="F511" s="20"/>
      <c r="G511" s="20"/>
      <c r="H511" s="20"/>
      <c r="I511" s="20"/>
      <c r="J511" s="20"/>
      <c r="K511" s="20"/>
      <c r="L511" s="20"/>
      <c r="M511" s="20"/>
    </row>
    <row r="512" spans="1:13" x14ac:dyDescent="0.3">
      <c r="A512" s="12" t="s">
        <v>506</v>
      </c>
      <c r="B512" s="13" t="s">
        <v>22</v>
      </c>
      <c r="C512" s="13" t="s">
        <v>27</v>
      </c>
      <c r="D512" s="17" t="s">
        <v>507</v>
      </c>
      <c r="E512" s="14"/>
      <c r="F512" s="14"/>
      <c r="G512" s="14"/>
      <c r="H512" s="14"/>
      <c r="I512" s="14"/>
      <c r="J512" s="14"/>
      <c r="K512" s="16">
        <f>K516</f>
        <v>333</v>
      </c>
      <c r="L512" s="16">
        <f>L516</f>
        <v>0</v>
      </c>
      <c r="M512" s="16">
        <f>M516</f>
        <v>0</v>
      </c>
    </row>
    <row r="513" spans="1:13" ht="112.2" x14ac:dyDescent="0.3">
      <c r="A513" s="14"/>
      <c r="B513" s="14"/>
      <c r="C513" s="14"/>
      <c r="D513" s="17" t="s">
        <v>508</v>
      </c>
      <c r="E513" s="14"/>
      <c r="F513" s="14"/>
      <c r="G513" s="14"/>
      <c r="H513" s="14"/>
      <c r="I513" s="14"/>
      <c r="J513" s="14"/>
      <c r="K513" s="14"/>
      <c r="L513" s="14"/>
      <c r="M513" s="14"/>
    </row>
    <row r="514" spans="1:13" x14ac:dyDescent="0.3">
      <c r="A514" s="14"/>
      <c r="B514" s="14"/>
      <c r="C514" s="13" t="s">
        <v>107</v>
      </c>
      <c r="D514" s="36"/>
      <c r="E514" s="13" t="s">
        <v>17</v>
      </c>
      <c r="F514" s="21">
        <v>0</v>
      </c>
      <c r="G514" s="15">
        <v>333</v>
      </c>
      <c r="H514" s="15">
        <v>0</v>
      </c>
      <c r="I514" s="15">
        <v>0</v>
      </c>
      <c r="J514" s="16">
        <f>OR(F514&lt;&gt;0,G514&lt;&gt;0,H514&lt;&gt;0,I514&lt;&gt;0)*(F514 + (F514 = 0))*(G514 + (G514 = 0))*(H514 + (H514 = 0))*(I514 + (I514 = 0))</f>
        <v>333</v>
      </c>
      <c r="K514" s="14"/>
      <c r="L514" s="14"/>
      <c r="M514" s="14"/>
    </row>
    <row r="515" spans="1:13" x14ac:dyDescent="0.3">
      <c r="A515" s="14"/>
      <c r="B515" s="14"/>
      <c r="C515" s="13" t="s">
        <v>107</v>
      </c>
      <c r="D515" s="36"/>
      <c r="E515" s="13" t="s">
        <v>17</v>
      </c>
      <c r="F515" s="21"/>
      <c r="G515" s="15"/>
      <c r="H515" s="15"/>
      <c r="I515" s="15"/>
      <c r="J515" s="16">
        <f>OR(F515&lt;&gt;0,G515&lt;&gt;0,H515&lt;&gt;0,I515&lt;&gt;0)*(F515 + (F515 = 0))*(G515 + (G515 = 0))*(H515 + (H515 = 0))*(I515 + (I515 = 0))</f>
        <v>0</v>
      </c>
      <c r="K515" s="14"/>
      <c r="L515" s="14"/>
      <c r="M515" s="14"/>
    </row>
    <row r="516" spans="1:13" x14ac:dyDescent="0.3">
      <c r="A516" s="14"/>
      <c r="B516" s="14"/>
      <c r="C516" s="14"/>
      <c r="D516" s="36"/>
      <c r="E516" s="14"/>
      <c r="F516" s="14"/>
      <c r="G516" s="14"/>
      <c r="H516" s="14"/>
      <c r="I516" s="14"/>
      <c r="J516" s="18" t="s">
        <v>509</v>
      </c>
      <c r="K516" s="19">
        <f>SUM(J514:J515)</f>
        <v>333</v>
      </c>
      <c r="L516" s="15">
        <v>0</v>
      </c>
      <c r="M516" s="19">
        <f>ROUND(K516*L516,2)</f>
        <v>0</v>
      </c>
    </row>
    <row r="517" spans="1:13" ht="1.05" customHeight="1" x14ac:dyDescent="0.3">
      <c r="A517" s="20"/>
      <c r="B517" s="20"/>
      <c r="C517" s="20"/>
      <c r="D517" s="37"/>
      <c r="E517" s="20"/>
      <c r="F517" s="20"/>
      <c r="G517" s="20"/>
      <c r="H517" s="20"/>
      <c r="I517" s="20"/>
      <c r="J517" s="20"/>
      <c r="K517" s="20"/>
      <c r="L517" s="20"/>
      <c r="M517" s="20"/>
    </row>
    <row r="518" spans="1:13" ht="20.399999999999999" x14ac:dyDescent="0.3">
      <c r="A518" s="12" t="s">
        <v>510</v>
      </c>
      <c r="B518" s="13" t="s">
        <v>22</v>
      </c>
      <c r="C518" s="13" t="s">
        <v>157</v>
      </c>
      <c r="D518" s="17" t="s">
        <v>511</v>
      </c>
      <c r="E518" s="14"/>
      <c r="F518" s="14"/>
      <c r="G518" s="14"/>
      <c r="H518" s="14"/>
      <c r="I518" s="14"/>
      <c r="J518" s="14"/>
      <c r="K518" s="16">
        <f>K522</f>
        <v>12.8</v>
      </c>
      <c r="L518" s="16">
        <f>L522</f>
        <v>0</v>
      </c>
      <c r="M518" s="16">
        <f>M522</f>
        <v>0</v>
      </c>
    </row>
    <row r="519" spans="1:13" ht="81.599999999999994" x14ac:dyDescent="0.3">
      <c r="A519" s="14"/>
      <c r="B519" s="14"/>
      <c r="C519" s="14"/>
      <c r="D519" s="17" t="s">
        <v>512</v>
      </c>
      <c r="E519" s="14"/>
      <c r="F519" s="14"/>
      <c r="G519" s="14"/>
      <c r="H519" s="14"/>
      <c r="I519" s="14"/>
      <c r="J519" s="14"/>
      <c r="K519" s="14"/>
      <c r="L519" s="14"/>
      <c r="M519" s="14"/>
    </row>
    <row r="520" spans="1:13" x14ac:dyDescent="0.3">
      <c r="A520" s="14"/>
      <c r="B520" s="14"/>
      <c r="C520" s="13" t="s">
        <v>513</v>
      </c>
      <c r="D520" s="36"/>
      <c r="E520" s="13" t="s">
        <v>17</v>
      </c>
      <c r="F520" s="21">
        <v>1</v>
      </c>
      <c r="G520" s="15">
        <v>12.8</v>
      </c>
      <c r="H520" s="15">
        <v>0</v>
      </c>
      <c r="I520" s="15">
        <v>0</v>
      </c>
      <c r="J520" s="16">
        <f>OR(F520&lt;&gt;0,G520&lt;&gt;0,H520&lt;&gt;0,I520&lt;&gt;0)*(F520 + (F520 = 0))*(G520 + (G520 = 0))*(H520 + (H520 = 0))*(I520 + (I520 = 0))</f>
        <v>12.8</v>
      </c>
      <c r="K520" s="14"/>
      <c r="L520" s="14"/>
      <c r="M520" s="14"/>
    </row>
    <row r="521" spans="1:13" x14ac:dyDescent="0.3">
      <c r="A521" s="14"/>
      <c r="B521" s="14"/>
      <c r="C521" s="13" t="s">
        <v>513</v>
      </c>
      <c r="D521" s="36"/>
      <c r="E521" s="13" t="s">
        <v>17</v>
      </c>
      <c r="F521" s="21"/>
      <c r="G521" s="15"/>
      <c r="H521" s="15"/>
      <c r="I521" s="15"/>
      <c r="J521" s="16">
        <f>OR(F521&lt;&gt;0,G521&lt;&gt;0,H521&lt;&gt;0,I521&lt;&gt;0)*(F521 + (F521 = 0))*(G521 + (G521 = 0))*(H521 + (H521 = 0))*(I521 + (I521 = 0))</f>
        <v>0</v>
      </c>
      <c r="K521" s="14"/>
      <c r="L521" s="14"/>
      <c r="M521" s="14"/>
    </row>
    <row r="522" spans="1:13" x14ac:dyDescent="0.3">
      <c r="A522" s="14"/>
      <c r="B522" s="14"/>
      <c r="C522" s="14"/>
      <c r="D522" s="36"/>
      <c r="E522" s="14"/>
      <c r="F522" s="14"/>
      <c r="G522" s="14"/>
      <c r="H522" s="14"/>
      <c r="I522" s="14"/>
      <c r="J522" s="18" t="s">
        <v>514</v>
      </c>
      <c r="K522" s="19">
        <f>SUM(J520:J521)*1</f>
        <v>12.8</v>
      </c>
      <c r="L522" s="15">
        <v>0</v>
      </c>
      <c r="M522" s="19">
        <f>ROUND(K522*L522,2)</f>
        <v>0</v>
      </c>
    </row>
    <row r="523" spans="1:13" ht="1.05" customHeight="1" x14ac:dyDescent="0.3">
      <c r="A523" s="20"/>
      <c r="B523" s="20"/>
      <c r="C523" s="20"/>
      <c r="D523" s="37"/>
      <c r="E523" s="20"/>
      <c r="F523" s="20"/>
      <c r="G523" s="20"/>
      <c r="H523" s="20"/>
      <c r="I523" s="20"/>
      <c r="J523" s="20"/>
      <c r="K523" s="20"/>
      <c r="L523" s="20"/>
      <c r="M523" s="20"/>
    </row>
    <row r="524" spans="1:13" x14ac:dyDescent="0.3">
      <c r="A524" s="14"/>
      <c r="B524" s="14"/>
      <c r="C524" s="14"/>
      <c r="D524" s="36"/>
      <c r="E524" s="14"/>
      <c r="F524" s="14"/>
      <c r="G524" s="14"/>
      <c r="H524" s="14"/>
      <c r="I524" s="14"/>
      <c r="J524" s="18" t="s">
        <v>515</v>
      </c>
      <c r="K524" s="15">
        <v>1</v>
      </c>
      <c r="L524" s="19">
        <f>M507+M512+M518</f>
        <v>0</v>
      </c>
      <c r="M524" s="19">
        <f>ROUND(K524*L524,2)</f>
        <v>0</v>
      </c>
    </row>
    <row r="525" spans="1:13" ht="1.05" customHeight="1" x14ac:dyDescent="0.3">
      <c r="A525" s="20"/>
      <c r="B525" s="20"/>
      <c r="C525" s="20"/>
      <c r="D525" s="37"/>
      <c r="E525" s="20"/>
      <c r="F525" s="20"/>
      <c r="G525" s="20"/>
      <c r="H525" s="20"/>
      <c r="I525" s="20"/>
      <c r="J525" s="20"/>
      <c r="K525" s="20"/>
      <c r="L525" s="20"/>
      <c r="M525" s="20"/>
    </row>
    <row r="526" spans="1:13" x14ac:dyDescent="0.3">
      <c r="A526" s="9" t="s">
        <v>516</v>
      </c>
      <c r="B526" s="9" t="s">
        <v>16</v>
      </c>
      <c r="C526" s="9" t="s">
        <v>17</v>
      </c>
      <c r="D526" s="35" t="s">
        <v>517</v>
      </c>
      <c r="E526" s="10"/>
      <c r="F526" s="10"/>
      <c r="G526" s="10"/>
      <c r="H526" s="10"/>
      <c r="I526" s="10"/>
      <c r="J526" s="10"/>
      <c r="K526" s="11">
        <f>K601</f>
        <v>1</v>
      </c>
      <c r="L526" s="11">
        <f>L601</f>
        <v>0</v>
      </c>
      <c r="M526" s="11">
        <f>M601</f>
        <v>0</v>
      </c>
    </row>
    <row r="527" spans="1:13" x14ac:dyDescent="0.3">
      <c r="A527" s="22" t="s">
        <v>518</v>
      </c>
      <c r="B527" s="22" t="s">
        <v>16</v>
      </c>
      <c r="C527" s="22" t="s">
        <v>17</v>
      </c>
      <c r="D527" s="38" t="s">
        <v>519</v>
      </c>
      <c r="E527" s="23"/>
      <c r="F527" s="23"/>
      <c r="G527" s="23"/>
      <c r="H527" s="23"/>
      <c r="I527" s="23"/>
      <c r="J527" s="23"/>
      <c r="K527" s="24">
        <f>K559</f>
        <v>1</v>
      </c>
      <c r="L527" s="24">
        <f>L559</f>
        <v>0</v>
      </c>
      <c r="M527" s="24">
        <f>M559</f>
        <v>0</v>
      </c>
    </row>
    <row r="528" spans="1:13" x14ac:dyDescent="0.3">
      <c r="A528" s="12" t="s">
        <v>520</v>
      </c>
      <c r="B528" s="13" t="s">
        <v>22</v>
      </c>
      <c r="C528" s="13" t="s">
        <v>23</v>
      </c>
      <c r="D528" s="17" t="s">
        <v>521</v>
      </c>
      <c r="E528" s="14"/>
      <c r="F528" s="14"/>
      <c r="G528" s="14"/>
      <c r="H528" s="14"/>
      <c r="I528" s="14"/>
      <c r="J528" s="14"/>
      <c r="K528" s="16">
        <f>K531</f>
        <v>1</v>
      </c>
      <c r="L528" s="16">
        <f>L531</f>
        <v>0</v>
      </c>
      <c r="M528" s="16">
        <f>M531</f>
        <v>0</v>
      </c>
    </row>
    <row r="529" spans="1:13" ht="132.6" x14ac:dyDescent="0.3">
      <c r="A529" s="14"/>
      <c r="B529" s="14"/>
      <c r="C529" s="14"/>
      <c r="D529" s="17" t="s">
        <v>522</v>
      </c>
      <c r="E529" s="14"/>
      <c r="F529" s="14"/>
      <c r="G529" s="14"/>
      <c r="H529" s="14"/>
      <c r="I529" s="14"/>
      <c r="J529" s="14"/>
      <c r="K529" s="14"/>
      <c r="L529" s="14"/>
      <c r="M529" s="14"/>
    </row>
    <row r="530" spans="1:13" x14ac:dyDescent="0.3">
      <c r="A530" s="14"/>
      <c r="B530" s="14"/>
      <c r="C530" s="13" t="s">
        <v>43</v>
      </c>
      <c r="D530" s="36"/>
      <c r="E530" s="13" t="s">
        <v>198</v>
      </c>
      <c r="F530" s="21">
        <v>1</v>
      </c>
      <c r="G530" s="15">
        <v>0</v>
      </c>
      <c r="H530" s="15">
        <v>0</v>
      </c>
      <c r="I530" s="15">
        <v>0</v>
      </c>
      <c r="J530" s="16">
        <f>OR(F530&lt;&gt;0,G530&lt;&gt;0,H530&lt;&gt;0,I530&lt;&gt;0)*(F530 + (F530 = 0))*(G530 + (G530 = 0))*(H530 + (H530 = 0))*(I530 + (I530 = 0))</f>
        <v>1</v>
      </c>
      <c r="K530" s="14"/>
      <c r="L530" s="14"/>
      <c r="M530" s="14"/>
    </row>
    <row r="531" spans="1:13" x14ac:dyDescent="0.3">
      <c r="A531" s="14"/>
      <c r="B531" s="14"/>
      <c r="C531" s="14"/>
      <c r="D531" s="36"/>
      <c r="E531" s="14"/>
      <c r="F531" s="14"/>
      <c r="G531" s="14"/>
      <c r="H531" s="14"/>
      <c r="I531" s="14"/>
      <c r="J531" s="18" t="s">
        <v>523</v>
      </c>
      <c r="K531" s="19">
        <f>J530</f>
        <v>1</v>
      </c>
      <c r="L531" s="15">
        <v>0</v>
      </c>
      <c r="M531" s="19">
        <f>ROUND(K531*L531,2)</f>
        <v>0</v>
      </c>
    </row>
    <row r="532" spans="1:13" ht="1.05" customHeight="1" x14ac:dyDescent="0.3">
      <c r="A532" s="20"/>
      <c r="B532" s="20"/>
      <c r="C532" s="20"/>
      <c r="D532" s="37"/>
      <c r="E532" s="20"/>
      <c r="F532" s="20"/>
      <c r="G532" s="20"/>
      <c r="H532" s="20"/>
      <c r="I532" s="20"/>
      <c r="J532" s="20"/>
      <c r="K532" s="20"/>
      <c r="L532" s="20"/>
      <c r="M532" s="20"/>
    </row>
    <row r="533" spans="1:13" x14ac:dyDescent="0.3">
      <c r="A533" s="12" t="s">
        <v>524</v>
      </c>
      <c r="B533" s="13" t="s">
        <v>22</v>
      </c>
      <c r="C533" s="13" t="s">
        <v>23</v>
      </c>
      <c r="D533" s="17" t="s">
        <v>525</v>
      </c>
      <c r="E533" s="14"/>
      <c r="F533" s="14"/>
      <c r="G533" s="14"/>
      <c r="H533" s="14"/>
      <c r="I533" s="14"/>
      <c r="J533" s="14"/>
      <c r="K533" s="16">
        <f>K537</f>
        <v>2</v>
      </c>
      <c r="L533" s="16">
        <f>L537</f>
        <v>0</v>
      </c>
      <c r="M533" s="16">
        <f>M537</f>
        <v>0</v>
      </c>
    </row>
    <row r="534" spans="1:13" ht="132.6" x14ac:dyDescent="0.3">
      <c r="A534" s="14"/>
      <c r="B534" s="14"/>
      <c r="C534" s="14"/>
      <c r="D534" s="17" t="s">
        <v>526</v>
      </c>
      <c r="E534" s="14"/>
      <c r="F534" s="14"/>
      <c r="G534" s="14"/>
      <c r="H534" s="14"/>
      <c r="I534" s="14"/>
      <c r="J534" s="14"/>
      <c r="K534" s="14"/>
      <c r="L534" s="14"/>
      <c r="M534" s="14"/>
    </row>
    <row r="535" spans="1:13" x14ac:dyDescent="0.3">
      <c r="A535" s="14"/>
      <c r="B535" s="14"/>
      <c r="C535" s="13" t="s">
        <v>43</v>
      </c>
      <c r="D535" s="36"/>
      <c r="E535" s="13" t="s">
        <v>476</v>
      </c>
      <c r="F535" s="21">
        <v>1</v>
      </c>
      <c r="G535" s="15">
        <v>0</v>
      </c>
      <c r="H535" s="15">
        <v>0</v>
      </c>
      <c r="I535" s="15">
        <v>0</v>
      </c>
      <c r="J535" s="16">
        <f>OR(F535&lt;&gt;0,G535&lt;&gt;0,H535&lt;&gt;0,I535&lt;&gt;0)*(F535 + (F535 = 0))*(G535 + (G535 = 0))*(H535 + (H535 = 0))*(I535 + (I535 = 0))</f>
        <v>1</v>
      </c>
      <c r="K535" s="14"/>
      <c r="L535" s="14"/>
      <c r="M535" s="14"/>
    </row>
    <row r="536" spans="1:13" x14ac:dyDescent="0.3">
      <c r="A536" s="14"/>
      <c r="B536" s="14"/>
      <c r="C536" s="13" t="s">
        <v>43</v>
      </c>
      <c r="D536" s="36"/>
      <c r="E536" s="13" t="s">
        <v>527</v>
      </c>
      <c r="F536" s="21">
        <v>1</v>
      </c>
      <c r="G536" s="15">
        <v>0</v>
      </c>
      <c r="H536" s="15">
        <v>0</v>
      </c>
      <c r="I536" s="15">
        <v>0</v>
      </c>
      <c r="J536" s="16">
        <f>OR(F536&lt;&gt;0,G536&lt;&gt;0,H536&lt;&gt;0,I536&lt;&gt;0)*(F536 + (F536 = 0))*(G536 + (G536 = 0))*(H536 + (H536 = 0))*(I536 + (I536 = 0))</f>
        <v>1</v>
      </c>
      <c r="K536" s="14"/>
      <c r="L536" s="14"/>
      <c r="M536" s="14"/>
    </row>
    <row r="537" spans="1:13" x14ac:dyDescent="0.3">
      <c r="A537" s="14"/>
      <c r="B537" s="14"/>
      <c r="C537" s="14"/>
      <c r="D537" s="36"/>
      <c r="E537" s="14"/>
      <c r="F537" s="14"/>
      <c r="G537" s="14"/>
      <c r="H537" s="14"/>
      <c r="I537" s="14"/>
      <c r="J537" s="18" t="s">
        <v>528</v>
      </c>
      <c r="K537" s="19">
        <f>SUM(J535:J536)</f>
        <v>2</v>
      </c>
      <c r="L537" s="15">
        <v>0</v>
      </c>
      <c r="M537" s="19">
        <f>ROUND(K537*L537,2)</f>
        <v>0</v>
      </c>
    </row>
    <row r="538" spans="1:13" ht="1.05" customHeight="1" x14ac:dyDescent="0.3">
      <c r="A538" s="20"/>
      <c r="B538" s="20"/>
      <c r="C538" s="20"/>
      <c r="D538" s="37"/>
      <c r="E538" s="20"/>
      <c r="F538" s="20"/>
      <c r="G538" s="20"/>
      <c r="H538" s="20"/>
      <c r="I538" s="20"/>
      <c r="J538" s="20"/>
      <c r="K538" s="20"/>
      <c r="L538" s="20"/>
      <c r="M538" s="20"/>
    </row>
    <row r="539" spans="1:13" x14ac:dyDescent="0.3">
      <c r="A539" s="12" t="s">
        <v>529</v>
      </c>
      <c r="B539" s="13" t="s">
        <v>22</v>
      </c>
      <c r="C539" s="13" t="s">
        <v>23</v>
      </c>
      <c r="D539" s="17" t="s">
        <v>530</v>
      </c>
      <c r="E539" s="14"/>
      <c r="F539" s="14"/>
      <c r="G539" s="14"/>
      <c r="H539" s="14"/>
      <c r="I539" s="14"/>
      <c r="J539" s="14"/>
      <c r="K539" s="16">
        <f>K542</f>
        <v>0</v>
      </c>
      <c r="L539" s="16">
        <f>L542</f>
        <v>0</v>
      </c>
      <c r="M539" s="16">
        <f>M542</f>
        <v>0</v>
      </c>
    </row>
    <row r="540" spans="1:13" ht="132.6" x14ac:dyDescent="0.3">
      <c r="A540" s="14"/>
      <c r="B540" s="14"/>
      <c r="C540" s="14"/>
      <c r="D540" s="17" t="s">
        <v>531</v>
      </c>
      <c r="E540" s="14"/>
      <c r="F540" s="14"/>
      <c r="G540" s="14"/>
      <c r="H540" s="14"/>
      <c r="I540" s="14"/>
      <c r="J540" s="14"/>
      <c r="K540" s="14"/>
      <c r="L540" s="14"/>
      <c r="M540" s="14"/>
    </row>
    <row r="541" spans="1:13" x14ac:dyDescent="0.3">
      <c r="A541" s="14"/>
      <c r="B541" s="14"/>
      <c r="C541" s="13" t="s">
        <v>43</v>
      </c>
      <c r="D541" s="36"/>
      <c r="E541" s="13" t="s">
        <v>17</v>
      </c>
      <c r="F541" s="21"/>
      <c r="G541" s="15"/>
      <c r="H541" s="15"/>
      <c r="I541" s="15"/>
      <c r="J541" s="16">
        <f>OR(F541&lt;&gt;0,G541&lt;&gt;0,H541&lt;&gt;0,I541&lt;&gt;0)*(F541 + (F541 = 0))*(G541 + (G541 = 0))*(H541 + (H541 = 0))*(I541 + (I541 = 0))</f>
        <v>0</v>
      </c>
      <c r="K541" s="14"/>
      <c r="L541" s="14"/>
      <c r="M541" s="14"/>
    </row>
    <row r="542" spans="1:13" x14ac:dyDescent="0.3">
      <c r="A542" s="14"/>
      <c r="B542" s="14"/>
      <c r="C542" s="14"/>
      <c r="D542" s="36"/>
      <c r="E542" s="14"/>
      <c r="F542" s="14"/>
      <c r="G542" s="14"/>
      <c r="H542" s="14"/>
      <c r="I542" s="14"/>
      <c r="J542" s="18" t="s">
        <v>532</v>
      </c>
      <c r="K542" s="19">
        <f>J541</f>
        <v>0</v>
      </c>
      <c r="L542" s="15">
        <v>0</v>
      </c>
      <c r="M542" s="19">
        <f>ROUND(K542*L542,2)</f>
        <v>0</v>
      </c>
    </row>
    <row r="543" spans="1:13" ht="1.05" customHeight="1" x14ac:dyDescent="0.3">
      <c r="A543" s="20"/>
      <c r="B543" s="20"/>
      <c r="C543" s="20"/>
      <c r="D543" s="37"/>
      <c r="E543" s="20"/>
      <c r="F543" s="20"/>
      <c r="G543" s="20"/>
      <c r="H543" s="20"/>
      <c r="I543" s="20"/>
      <c r="J543" s="20"/>
      <c r="K543" s="20"/>
      <c r="L543" s="20"/>
      <c r="M543" s="20"/>
    </row>
    <row r="544" spans="1:13" x14ac:dyDescent="0.3">
      <c r="A544" s="12" t="s">
        <v>533</v>
      </c>
      <c r="B544" s="13" t="s">
        <v>22</v>
      </c>
      <c r="C544" s="13" t="s">
        <v>23</v>
      </c>
      <c r="D544" s="17" t="s">
        <v>534</v>
      </c>
      <c r="E544" s="14"/>
      <c r="F544" s="14"/>
      <c r="G544" s="14"/>
      <c r="H544" s="14"/>
      <c r="I544" s="14"/>
      <c r="J544" s="14"/>
      <c r="K544" s="16">
        <f>K547</f>
        <v>1</v>
      </c>
      <c r="L544" s="16">
        <f>L547</f>
        <v>0</v>
      </c>
      <c r="M544" s="16">
        <f>M547</f>
        <v>0</v>
      </c>
    </row>
    <row r="545" spans="1:13" ht="122.4" x14ac:dyDescent="0.3">
      <c r="A545" s="14"/>
      <c r="B545" s="14"/>
      <c r="C545" s="14"/>
      <c r="D545" s="17" t="s">
        <v>535</v>
      </c>
      <c r="E545" s="14"/>
      <c r="F545" s="14"/>
      <c r="G545" s="14"/>
      <c r="H545" s="14"/>
      <c r="I545" s="14"/>
      <c r="J545" s="14"/>
      <c r="K545" s="14"/>
      <c r="L545" s="14"/>
      <c r="M545" s="14"/>
    </row>
    <row r="546" spans="1:13" x14ac:dyDescent="0.3">
      <c r="A546" s="14"/>
      <c r="B546" s="14"/>
      <c r="C546" s="13" t="s">
        <v>43</v>
      </c>
      <c r="D546" s="36"/>
      <c r="E546" s="13" t="s">
        <v>536</v>
      </c>
      <c r="F546" s="21">
        <v>1</v>
      </c>
      <c r="G546" s="15">
        <v>0</v>
      </c>
      <c r="H546" s="15">
        <v>0</v>
      </c>
      <c r="I546" s="15">
        <v>0</v>
      </c>
      <c r="J546" s="16">
        <f>OR(F546&lt;&gt;0,G546&lt;&gt;0,H546&lt;&gt;0,I546&lt;&gt;0)*(F546 + (F546 = 0))*(G546 + (G546 = 0))*(H546 + (H546 = 0))*(I546 + (I546 = 0))</f>
        <v>1</v>
      </c>
      <c r="K546" s="14"/>
      <c r="L546" s="14"/>
      <c r="M546" s="14"/>
    </row>
    <row r="547" spans="1:13" x14ac:dyDescent="0.3">
      <c r="A547" s="14"/>
      <c r="B547" s="14"/>
      <c r="C547" s="14"/>
      <c r="D547" s="36"/>
      <c r="E547" s="14"/>
      <c r="F547" s="14"/>
      <c r="G547" s="14"/>
      <c r="H547" s="14"/>
      <c r="I547" s="14"/>
      <c r="J547" s="18" t="s">
        <v>537</v>
      </c>
      <c r="K547" s="19">
        <f>J546</f>
        <v>1</v>
      </c>
      <c r="L547" s="15">
        <v>0</v>
      </c>
      <c r="M547" s="19">
        <f>ROUND(K547*L547,2)</f>
        <v>0</v>
      </c>
    </row>
    <row r="548" spans="1:13" ht="1.05" customHeight="1" x14ac:dyDescent="0.3">
      <c r="A548" s="20"/>
      <c r="B548" s="20"/>
      <c r="C548" s="20"/>
      <c r="D548" s="37"/>
      <c r="E548" s="20"/>
      <c r="F548" s="20"/>
      <c r="G548" s="20"/>
      <c r="H548" s="20"/>
      <c r="I548" s="20"/>
      <c r="J548" s="20"/>
      <c r="K548" s="20"/>
      <c r="L548" s="20"/>
      <c r="M548" s="20"/>
    </row>
    <row r="549" spans="1:13" x14ac:dyDescent="0.3">
      <c r="A549" s="12" t="s">
        <v>538</v>
      </c>
      <c r="B549" s="13" t="s">
        <v>22</v>
      </c>
      <c r="C549" s="13" t="s">
        <v>23</v>
      </c>
      <c r="D549" s="17" t="s">
        <v>539</v>
      </c>
      <c r="E549" s="14"/>
      <c r="F549" s="14"/>
      <c r="G549" s="14"/>
      <c r="H549" s="14"/>
      <c r="I549" s="14"/>
      <c r="J549" s="14"/>
      <c r="K549" s="16">
        <f>K552</f>
        <v>5</v>
      </c>
      <c r="L549" s="16">
        <f>L552</f>
        <v>0</v>
      </c>
      <c r="M549" s="16">
        <f>M552</f>
        <v>0</v>
      </c>
    </row>
    <row r="550" spans="1:13" ht="20.399999999999999" x14ac:dyDescent="0.3">
      <c r="A550" s="14"/>
      <c r="B550" s="14"/>
      <c r="C550" s="14"/>
      <c r="D550" s="17" t="s">
        <v>540</v>
      </c>
      <c r="E550" s="14"/>
      <c r="F550" s="14"/>
      <c r="G550" s="14"/>
      <c r="H550" s="14"/>
      <c r="I550" s="14"/>
      <c r="J550" s="14"/>
      <c r="K550" s="14"/>
      <c r="L550" s="14"/>
      <c r="M550" s="14"/>
    </row>
    <row r="551" spans="1:13" x14ac:dyDescent="0.3">
      <c r="A551" s="14"/>
      <c r="B551" s="14"/>
      <c r="C551" s="13" t="s">
        <v>107</v>
      </c>
      <c r="D551" s="36"/>
      <c r="E551" s="13" t="s">
        <v>17</v>
      </c>
      <c r="F551" s="21">
        <v>5</v>
      </c>
      <c r="G551" s="15">
        <v>0</v>
      </c>
      <c r="H551" s="15">
        <v>0</v>
      </c>
      <c r="I551" s="15">
        <v>0</v>
      </c>
      <c r="J551" s="16">
        <f>OR(F551&lt;&gt;0,G551&lt;&gt;0,H551&lt;&gt;0,I551&lt;&gt;0)*(F551 + (F551 = 0))*(G551 + (G551 = 0))*(H551 + (H551 = 0))*(I551 + (I551 = 0))</f>
        <v>5</v>
      </c>
      <c r="K551" s="14"/>
      <c r="L551" s="14"/>
      <c r="M551" s="14"/>
    </row>
    <row r="552" spans="1:13" x14ac:dyDescent="0.3">
      <c r="A552" s="14"/>
      <c r="B552" s="14"/>
      <c r="C552" s="14"/>
      <c r="D552" s="36"/>
      <c r="E552" s="14"/>
      <c r="F552" s="14"/>
      <c r="G552" s="14"/>
      <c r="H552" s="14"/>
      <c r="I552" s="14"/>
      <c r="J552" s="18" t="s">
        <v>541</v>
      </c>
      <c r="K552" s="19">
        <f>J551</f>
        <v>5</v>
      </c>
      <c r="L552" s="15">
        <v>0</v>
      </c>
      <c r="M552" s="19">
        <f>ROUND(K552*L552,2)</f>
        <v>0</v>
      </c>
    </row>
    <row r="553" spans="1:13" ht="1.05" customHeight="1" x14ac:dyDescent="0.3">
      <c r="A553" s="20"/>
      <c r="B553" s="20"/>
      <c r="C553" s="20"/>
      <c r="D553" s="37"/>
      <c r="E553" s="20"/>
      <c r="F553" s="20"/>
      <c r="G553" s="20"/>
      <c r="H553" s="20"/>
      <c r="I553" s="20"/>
      <c r="J553" s="20"/>
      <c r="K553" s="20"/>
      <c r="L553" s="20"/>
      <c r="M553" s="20"/>
    </row>
    <row r="554" spans="1:13" x14ac:dyDescent="0.3">
      <c r="A554" s="12" t="s">
        <v>542</v>
      </c>
      <c r="B554" s="13" t="s">
        <v>22</v>
      </c>
      <c r="C554" s="13" t="s">
        <v>27</v>
      </c>
      <c r="D554" s="17" t="s">
        <v>543</v>
      </c>
      <c r="E554" s="14"/>
      <c r="F554" s="14"/>
      <c r="G554" s="14"/>
      <c r="H554" s="14"/>
      <c r="I554" s="14"/>
      <c r="J554" s="14"/>
      <c r="K554" s="16">
        <f>K557</f>
        <v>10.8</v>
      </c>
      <c r="L554" s="16">
        <f>L557</f>
        <v>0</v>
      </c>
      <c r="M554" s="16">
        <f>M557</f>
        <v>0</v>
      </c>
    </row>
    <row r="555" spans="1:13" ht="81.599999999999994" x14ac:dyDescent="0.3">
      <c r="A555" s="14"/>
      <c r="B555" s="14"/>
      <c r="C555" s="14"/>
      <c r="D555" s="17" t="s">
        <v>544</v>
      </c>
      <c r="E555" s="14"/>
      <c r="F555" s="14"/>
      <c r="G555" s="14"/>
      <c r="H555" s="14"/>
      <c r="I555" s="14"/>
      <c r="J555" s="14"/>
      <c r="K555" s="14"/>
      <c r="L555" s="14"/>
      <c r="M555" s="14"/>
    </row>
    <row r="556" spans="1:13" x14ac:dyDescent="0.3">
      <c r="A556" s="14"/>
      <c r="B556" s="14"/>
      <c r="C556" s="13" t="s">
        <v>107</v>
      </c>
      <c r="D556" s="36"/>
      <c r="E556" s="13" t="s">
        <v>545</v>
      </c>
      <c r="F556" s="21">
        <v>9</v>
      </c>
      <c r="G556" s="15">
        <v>1.2</v>
      </c>
      <c r="H556" s="15">
        <v>0</v>
      </c>
      <c r="I556" s="15">
        <v>0</v>
      </c>
      <c r="J556" s="16">
        <f>OR(F556&lt;&gt;0,G556&lt;&gt;0,H556&lt;&gt;0,I556&lt;&gt;0)*(F556 + (F556 = 0))*(G556 + (G556 = 0))*(H556 + (H556 = 0))*(I556 + (I556 = 0))</f>
        <v>10.8</v>
      </c>
      <c r="K556" s="14"/>
      <c r="L556" s="14"/>
      <c r="M556" s="14"/>
    </row>
    <row r="557" spans="1:13" x14ac:dyDescent="0.3">
      <c r="A557" s="14"/>
      <c r="B557" s="14"/>
      <c r="C557" s="14"/>
      <c r="D557" s="36"/>
      <c r="E557" s="14"/>
      <c r="F557" s="14"/>
      <c r="G557" s="14"/>
      <c r="H557" s="14"/>
      <c r="I557" s="14"/>
      <c r="J557" s="18" t="s">
        <v>546</v>
      </c>
      <c r="K557" s="19">
        <f>J556</f>
        <v>10.8</v>
      </c>
      <c r="L557" s="15">
        <v>0</v>
      </c>
      <c r="M557" s="19">
        <f>ROUND(K557*L557,2)</f>
        <v>0</v>
      </c>
    </row>
    <row r="558" spans="1:13" ht="1.05" customHeight="1" x14ac:dyDescent="0.3">
      <c r="A558" s="20"/>
      <c r="B558" s="20"/>
      <c r="C558" s="20"/>
      <c r="D558" s="37"/>
      <c r="E558" s="20"/>
      <c r="F558" s="20"/>
      <c r="G558" s="20"/>
      <c r="H558" s="20"/>
      <c r="I558" s="20"/>
      <c r="J558" s="20"/>
      <c r="K558" s="20"/>
      <c r="L558" s="20"/>
      <c r="M558" s="20"/>
    </row>
    <row r="559" spans="1:13" x14ac:dyDescent="0.3">
      <c r="A559" s="14"/>
      <c r="B559" s="14"/>
      <c r="C559" s="14"/>
      <c r="D559" s="36"/>
      <c r="E559" s="14"/>
      <c r="F559" s="14"/>
      <c r="G559" s="14"/>
      <c r="H559" s="14"/>
      <c r="I559" s="14"/>
      <c r="J559" s="18" t="s">
        <v>547</v>
      </c>
      <c r="K559" s="15">
        <v>1</v>
      </c>
      <c r="L559" s="19">
        <f>M528+M533+M539+M544+M549+M554</f>
        <v>0</v>
      </c>
      <c r="M559" s="19">
        <f>ROUND(K559*L559,2)</f>
        <v>0</v>
      </c>
    </row>
    <row r="560" spans="1:13" ht="1.05" customHeight="1" x14ac:dyDescent="0.3">
      <c r="A560" s="20"/>
      <c r="B560" s="20"/>
      <c r="C560" s="20"/>
      <c r="D560" s="37"/>
      <c r="E560" s="20"/>
      <c r="F560" s="20"/>
      <c r="G560" s="20"/>
      <c r="H560" s="20"/>
      <c r="I560" s="20"/>
      <c r="J560" s="20"/>
      <c r="K560" s="20"/>
      <c r="L560" s="20"/>
      <c r="M560" s="20"/>
    </row>
    <row r="561" spans="1:13" x14ac:dyDescent="0.3">
      <c r="A561" s="22" t="s">
        <v>548</v>
      </c>
      <c r="B561" s="22" t="s">
        <v>16</v>
      </c>
      <c r="C561" s="22" t="s">
        <v>17</v>
      </c>
      <c r="D561" s="38" t="s">
        <v>549</v>
      </c>
      <c r="E561" s="23"/>
      <c r="F561" s="23"/>
      <c r="G561" s="23"/>
      <c r="H561" s="23"/>
      <c r="I561" s="23"/>
      <c r="J561" s="23"/>
      <c r="K561" s="24">
        <f>K599</f>
        <v>1</v>
      </c>
      <c r="L561" s="24">
        <f>L599</f>
        <v>0</v>
      </c>
      <c r="M561" s="24">
        <f>M599</f>
        <v>0</v>
      </c>
    </row>
    <row r="562" spans="1:13" x14ac:dyDescent="0.3">
      <c r="A562" s="12" t="s">
        <v>550</v>
      </c>
      <c r="B562" s="13" t="s">
        <v>22</v>
      </c>
      <c r="C562" s="13" t="s">
        <v>23</v>
      </c>
      <c r="D562" s="17" t="s">
        <v>551</v>
      </c>
      <c r="E562" s="14"/>
      <c r="F562" s="14"/>
      <c r="G562" s="14"/>
      <c r="H562" s="14"/>
      <c r="I562" s="14"/>
      <c r="J562" s="14"/>
      <c r="K562" s="15">
        <v>0</v>
      </c>
      <c r="L562" s="15">
        <v>0</v>
      </c>
      <c r="M562" s="16">
        <f>ROUND(K562*L562,2)</f>
        <v>0</v>
      </c>
    </row>
    <row r="563" spans="1:13" ht="255" x14ac:dyDescent="0.3">
      <c r="A563" s="14"/>
      <c r="B563" s="14"/>
      <c r="C563" s="14"/>
      <c r="D563" s="17" t="s">
        <v>552</v>
      </c>
      <c r="E563" s="14"/>
      <c r="F563" s="14"/>
      <c r="G563" s="14"/>
      <c r="H563" s="14"/>
      <c r="I563" s="14"/>
      <c r="J563" s="14"/>
      <c r="K563" s="14"/>
      <c r="L563" s="14"/>
      <c r="M563" s="14"/>
    </row>
    <row r="564" spans="1:13" x14ac:dyDescent="0.3">
      <c r="A564" s="12" t="s">
        <v>553</v>
      </c>
      <c r="B564" s="13" t="s">
        <v>22</v>
      </c>
      <c r="C564" s="13" t="s">
        <v>23</v>
      </c>
      <c r="D564" s="17" t="s">
        <v>554</v>
      </c>
      <c r="E564" s="14"/>
      <c r="F564" s="14"/>
      <c r="G564" s="14"/>
      <c r="H564" s="14"/>
      <c r="I564" s="14"/>
      <c r="J564" s="14"/>
      <c r="K564" s="16">
        <f>K567</f>
        <v>1</v>
      </c>
      <c r="L564" s="16">
        <f>L567</f>
        <v>0</v>
      </c>
      <c r="M564" s="16">
        <f>M567</f>
        <v>0</v>
      </c>
    </row>
    <row r="565" spans="1:13" ht="81.599999999999994" x14ac:dyDescent="0.3">
      <c r="A565" s="14"/>
      <c r="B565" s="14"/>
      <c r="C565" s="14"/>
      <c r="D565" s="17" t="s">
        <v>555</v>
      </c>
      <c r="E565" s="14"/>
      <c r="F565" s="14"/>
      <c r="G565" s="14"/>
      <c r="H565" s="14"/>
      <c r="I565" s="14"/>
      <c r="J565" s="14"/>
      <c r="K565" s="14"/>
      <c r="L565" s="14"/>
      <c r="M565" s="14"/>
    </row>
    <row r="566" spans="1:13" x14ac:dyDescent="0.3">
      <c r="A566" s="14"/>
      <c r="B566" s="14"/>
      <c r="C566" s="13" t="s">
        <v>43</v>
      </c>
      <c r="D566" s="36"/>
      <c r="E566" s="13" t="s">
        <v>556</v>
      </c>
      <c r="F566" s="21">
        <v>1</v>
      </c>
      <c r="G566" s="15">
        <v>0</v>
      </c>
      <c r="H566" s="15">
        <v>0</v>
      </c>
      <c r="I566" s="15">
        <v>0</v>
      </c>
      <c r="J566" s="16">
        <f>OR(F566&lt;&gt;0,G566&lt;&gt;0,H566&lt;&gt;0,I566&lt;&gt;0)*(F566 + (F566 = 0))*(G566 + (G566 = 0))*(H566 + (H566 = 0))*(I566 + (I566 = 0))</f>
        <v>1</v>
      </c>
      <c r="K566" s="14"/>
      <c r="L566" s="14"/>
      <c r="M566" s="14"/>
    </row>
    <row r="567" spans="1:13" x14ac:dyDescent="0.3">
      <c r="A567" s="14"/>
      <c r="B567" s="14"/>
      <c r="C567" s="14"/>
      <c r="D567" s="36"/>
      <c r="E567" s="14"/>
      <c r="F567" s="14"/>
      <c r="G567" s="14"/>
      <c r="H567" s="14"/>
      <c r="I567" s="14"/>
      <c r="J567" s="18" t="s">
        <v>557</v>
      </c>
      <c r="K567" s="19">
        <f>J566*1</f>
        <v>1</v>
      </c>
      <c r="L567" s="15">
        <v>0</v>
      </c>
      <c r="M567" s="19">
        <f>ROUND(K567*L567,2)</f>
        <v>0</v>
      </c>
    </row>
    <row r="568" spans="1:13" ht="1.05" customHeight="1" x14ac:dyDescent="0.3">
      <c r="A568" s="20"/>
      <c r="B568" s="20"/>
      <c r="C568" s="20"/>
      <c r="D568" s="37"/>
      <c r="E568" s="20"/>
      <c r="F568" s="20"/>
      <c r="G568" s="20"/>
      <c r="H568" s="20"/>
      <c r="I568" s="20"/>
      <c r="J568" s="20"/>
      <c r="K568" s="20"/>
      <c r="L568" s="20"/>
      <c r="M568" s="20"/>
    </row>
    <row r="569" spans="1:13" x14ac:dyDescent="0.3">
      <c r="A569" s="12" t="s">
        <v>558</v>
      </c>
      <c r="B569" s="13" t="s">
        <v>22</v>
      </c>
      <c r="C569" s="13" t="s">
        <v>23</v>
      </c>
      <c r="D569" s="17" t="s">
        <v>559</v>
      </c>
      <c r="E569" s="14"/>
      <c r="F569" s="14"/>
      <c r="G569" s="14"/>
      <c r="H569" s="14"/>
      <c r="I569" s="14"/>
      <c r="J569" s="14"/>
      <c r="K569" s="16">
        <f>K572</f>
        <v>1</v>
      </c>
      <c r="L569" s="16">
        <f>L572</f>
        <v>0</v>
      </c>
      <c r="M569" s="16">
        <f>M572</f>
        <v>0</v>
      </c>
    </row>
    <row r="570" spans="1:13" ht="122.4" x14ac:dyDescent="0.3">
      <c r="A570" s="14"/>
      <c r="B570" s="14"/>
      <c r="C570" s="14"/>
      <c r="D570" s="17" t="s">
        <v>560</v>
      </c>
      <c r="E570" s="14"/>
      <c r="F570" s="14"/>
      <c r="G570" s="14"/>
      <c r="H570" s="14"/>
      <c r="I570" s="14"/>
      <c r="J570" s="14"/>
      <c r="K570" s="14"/>
      <c r="L570" s="14"/>
      <c r="M570" s="14"/>
    </row>
    <row r="571" spans="1:13" x14ac:dyDescent="0.3">
      <c r="A571" s="14"/>
      <c r="B571" s="14"/>
      <c r="C571" s="13" t="s">
        <v>107</v>
      </c>
      <c r="D571" s="36"/>
      <c r="E571" s="13" t="s">
        <v>17</v>
      </c>
      <c r="F571" s="21">
        <v>1</v>
      </c>
      <c r="G571" s="15">
        <v>0</v>
      </c>
      <c r="H571" s="15">
        <v>0</v>
      </c>
      <c r="I571" s="15">
        <v>0</v>
      </c>
      <c r="J571" s="16">
        <f>OR(F571&lt;&gt;0,G571&lt;&gt;0,H571&lt;&gt;0,I571&lt;&gt;0)*(F571 + (F571 = 0))*(G571 + (G571 = 0))*(H571 + (H571 = 0))*(I571 + (I571 = 0))</f>
        <v>1</v>
      </c>
      <c r="K571" s="14"/>
      <c r="L571" s="14"/>
      <c r="M571" s="14"/>
    </row>
    <row r="572" spans="1:13" x14ac:dyDescent="0.3">
      <c r="A572" s="14"/>
      <c r="B572" s="14"/>
      <c r="C572" s="14"/>
      <c r="D572" s="36"/>
      <c r="E572" s="14"/>
      <c r="F572" s="14"/>
      <c r="G572" s="14"/>
      <c r="H572" s="14"/>
      <c r="I572" s="14"/>
      <c r="J572" s="18" t="s">
        <v>561</v>
      </c>
      <c r="K572" s="19">
        <f>J571</f>
        <v>1</v>
      </c>
      <c r="L572" s="15">
        <v>0</v>
      </c>
      <c r="M572" s="19">
        <f>ROUND(K572*L572,2)</f>
        <v>0</v>
      </c>
    </row>
    <row r="573" spans="1:13" ht="1.05" customHeight="1" x14ac:dyDescent="0.3">
      <c r="A573" s="20"/>
      <c r="B573" s="20"/>
      <c r="C573" s="20"/>
      <c r="D573" s="37"/>
      <c r="E573" s="20"/>
      <c r="F573" s="20"/>
      <c r="G573" s="20"/>
      <c r="H573" s="20"/>
      <c r="I573" s="20"/>
      <c r="J573" s="20"/>
      <c r="K573" s="20"/>
      <c r="L573" s="20"/>
      <c r="M573" s="20"/>
    </row>
    <row r="574" spans="1:13" x14ac:dyDescent="0.3">
      <c r="A574" s="12" t="s">
        <v>562</v>
      </c>
      <c r="B574" s="13" t="s">
        <v>22</v>
      </c>
      <c r="C574" s="13" t="s">
        <v>23</v>
      </c>
      <c r="D574" s="17" t="s">
        <v>563</v>
      </c>
      <c r="E574" s="14"/>
      <c r="F574" s="14"/>
      <c r="G574" s="14"/>
      <c r="H574" s="14"/>
      <c r="I574" s="14"/>
      <c r="J574" s="14"/>
      <c r="K574" s="16">
        <f>K578</f>
        <v>2</v>
      </c>
      <c r="L574" s="16">
        <f>L578</f>
        <v>0</v>
      </c>
      <c r="M574" s="16">
        <f>M578</f>
        <v>0</v>
      </c>
    </row>
    <row r="575" spans="1:13" ht="132.6" x14ac:dyDescent="0.3">
      <c r="A575" s="14"/>
      <c r="B575" s="14"/>
      <c r="C575" s="14"/>
      <c r="D575" s="17" t="s">
        <v>564</v>
      </c>
      <c r="E575" s="14"/>
      <c r="F575" s="14"/>
      <c r="G575" s="14"/>
      <c r="H575" s="14"/>
      <c r="I575" s="14"/>
      <c r="J575" s="14"/>
      <c r="K575" s="14"/>
      <c r="L575" s="14"/>
      <c r="M575" s="14"/>
    </row>
    <row r="576" spans="1:13" x14ac:dyDescent="0.3">
      <c r="A576" s="14"/>
      <c r="B576" s="14"/>
      <c r="C576" s="13" t="s">
        <v>107</v>
      </c>
      <c r="D576" s="36"/>
      <c r="E576" s="13" t="s">
        <v>565</v>
      </c>
      <c r="F576" s="21">
        <v>1</v>
      </c>
      <c r="G576" s="15">
        <v>0</v>
      </c>
      <c r="H576" s="15">
        <v>0</v>
      </c>
      <c r="I576" s="15">
        <v>0</v>
      </c>
      <c r="J576" s="16">
        <f>OR(F576&lt;&gt;0,G576&lt;&gt;0,H576&lt;&gt;0,I576&lt;&gt;0)*(F576 + (F576 = 0))*(G576 + (G576 = 0))*(H576 + (H576 = 0))*(I576 + (I576 = 0))</f>
        <v>1</v>
      </c>
      <c r="K576" s="14"/>
      <c r="L576" s="14"/>
      <c r="M576" s="14"/>
    </row>
    <row r="577" spans="1:13" x14ac:dyDescent="0.3">
      <c r="A577" s="14"/>
      <c r="B577" s="14"/>
      <c r="C577" s="13" t="s">
        <v>43</v>
      </c>
      <c r="D577" s="36"/>
      <c r="E577" s="13" t="s">
        <v>566</v>
      </c>
      <c r="F577" s="21">
        <v>1</v>
      </c>
      <c r="G577" s="15">
        <v>0</v>
      </c>
      <c r="H577" s="15">
        <v>0</v>
      </c>
      <c r="I577" s="15">
        <v>0</v>
      </c>
      <c r="J577" s="16">
        <f>OR(F577&lt;&gt;0,G577&lt;&gt;0,H577&lt;&gt;0,I577&lt;&gt;0)*(F577 + (F577 = 0))*(G577 + (G577 = 0))*(H577 + (H577 = 0))*(I577 + (I577 = 0))</f>
        <v>1</v>
      </c>
      <c r="K577" s="14"/>
      <c r="L577" s="14"/>
      <c r="M577" s="14"/>
    </row>
    <row r="578" spans="1:13" x14ac:dyDescent="0.3">
      <c r="A578" s="14"/>
      <c r="B578" s="14"/>
      <c r="C578" s="14"/>
      <c r="D578" s="36"/>
      <c r="E578" s="14"/>
      <c r="F578" s="14"/>
      <c r="G578" s="14"/>
      <c r="H578" s="14"/>
      <c r="I578" s="14"/>
      <c r="J578" s="18" t="s">
        <v>567</v>
      </c>
      <c r="K578" s="19">
        <f>SUM(J576:J577)*1</f>
        <v>2</v>
      </c>
      <c r="L578" s="15">
        <v>0</v>
      </c>
      <c r="M578" s="19">
        <f>ROUND(K578*L578,2)</f>
        <v>0</v>
      </c>
    </row>
    <row r="579" spans="1:13" ht="1.05" customHeight="1" x14ac:dyDescent="0.3">
      <c r="A579" s="20"/>
      <c r="B579" s="20"/>
      <c r="C579" s="20"/>
      <c r="D579" s="37"/>
      <c r="E579" s="20"/>
      <c r="F579" s="20"/>
      <c r="G579" s="20"/>
      <c r="H579" s="20"/>
      <c r="I579" s="20"/>
      <c r="J579" s="20"/>
      <c r="K579" s="20"/>
      <c r="L579" s="20"/>
      <c r="M579" s="20"/>
    </row>
    <row r="580" spans="1:13" x14ac:dyDescent="0.3">
      <c r="A580" s="12" t="s">
        <v>568</v>
      </c>
      <c r="B580" s="13" t="s">
        <v>22</v>
      </c>
      <c r="C580" s="13" t="s">
        <v>27</v>
      </c>
      <c r="D580" s="17" t="s">
        <v>569</v>
      </c>
      <c r="E580" s="14"/>
      <c r="F580" s="14"/>
      <c r="G580" s="14"/>
      <c r="H580" s="14"/>
      <c r="I580" s="14"/>
      <c r="J580" s="14"/>
      <c r="K580" s="16">
        <f>K584</f>
        <v>2.64</v>
      </c>
      <c r="L580" s="16">
        <f>L584</f>
        <v>0</v>
      </c>
      <c r="M580" s="16">
        <f>M584</f>
        <v>0</v>
      </c>
    </row>
    <row r="581" spans="1:13" ht="142.80000000000001" x14ac:dyDescent="0.3">
      <c r="A581" s="14"/>
      <c r="B581" s="14"/>
      <c r="C581" s="14"/>
      <c r="D581" s="17" t="s">
        <v>570</v>
      </c>
      <c r="E581" s="14"/>
      <c r="F581" s="14"/>
      <c r="G581" s="14"/>
      <c r="H581" s="14"/>
      <c r="I581" s="14"/>
      <c r="J581" s="14"/>
      <c r="K581" s="14"/>
      <c r="L581" s="14"/>
      <c r="M581" s="14"/>
    </row>
    <row r="582" spans="1:13" x14ac:dyDescent="0.3">
      <c r="A582" s="14"/>
      <c r="B582" s="14"/>
      <c r="C582" s="13" t="s">
        <v>107</v>
      </c>
      <c r="D582" s="36"/>
      <c r="E582" s="13" t="s">
        <v>571</v>
      </c>
      <c r="F582" s="21">
        <v>2</v>
      </c>
      <c r="G582" s="15">
        <v>0.6</v>
      </c>
      <c r="H582" s="15">
        <v>0</v>
      </c>
      <c r="I582" s="15">
        <v>2.2000000000000002</v>
      </c>
      <c r="J582" s="16">
        <f>OR(F582&lt;&gt;0,G582&lt;&gt;0,H582&lt;&gt;0,I582&lt;&gt;0)*(F582 + (F582 = 0))*(G582 + (G582 = 0))*(H582 + (H582 = 0))*(I582 + (I582 = 0))</f>
        <v>2.64</v>
      </c>
      <c r="K582" s="14"/>
      <c r="L582" s="14"/>
      <c r="M582" s="14"/>
    </row>
    <row r="583" spans="1:13" x14ac:dyDescent="0.3">
      <c r="A583" s="14"/>
      <c r="B583" s="14"/>
      <c r="C583" s="13" t="s">
        <v>43</v>
      </c>
      <c r="D583" s="36"/>
      <c r="E583" s="13" t="s">
        <v>17</v>
      </c>
      <c r="F583" s="21"/>
      <c r="G583" s="15"/>
      <c r="H583" s="15"/>
      <c r="I583" s="15"/>
      <c r="J583" s="16">
        <f>OR(F583&lt;&gt;0,G583&lt;&gt;0,H583&lt;&gt;0,I583&lt;&gt;0)*(F583 + (F583 = 0))*(G583 + (G583 = 0))*(H583 + (H583 = 0))*(I583 + (I583 = 0))</f>
        <v>0</v>
      </c>
      <c r="K583" s="14"/>
      <c r="L583" s="14"/>
      <c r="M583" s="14"/>
    </row>
    <row r="584" spans="1:13" x14ac:dyDescent="0.3">
      <c r="A584" s="14"/>
      <c r="B584" s="14"/>
      <c r="C584" s="14"/>
      <c r="D584" s="36"/>
      <c r="E584" s="14"/>
      <c r="F584" s="14"/>
      <c r="G584" s="14"/>
      <c r="H584" s="14"/>
      <c r="I584" s="14"/>
      <c r="J584" s="18" t="s">
        <v>572</v>
      </c>
      <c r="K584" s="19">
        <f>SUM(J582:J583)*1</f>
        <v>2.64</v>
      </c>
      <c r="L584" s="15">
        <v>0</v>
      </c>
      <c r="M584" s="19">
        <f>ROUND(K584*L584,2)</f>
        <v>0</v>
      </c>
    </row>
    <row r="585" spans="1:13" ht="1.05" customHeight="1" x14ac:dyDescent="0.3">
      <c r="A585" s="20"/>
      <c r="B585" s="20"/>
      <c r="C585" s="20"/>
      <c r="D585" s="37"/>
      <c r="E585" s="20"/>
      <c r="F585" s="20"/>
      <c r="G585" s="20"/>
      <c r="H585" s="20"/>
      <c r="I585" s="20"/>
      <c r="J585" s="20"/>
      <c r="K585" s="20"/>
      <c r="L585" s="20"/>
      <c r="M585" s="20"/>
    </row>
    <row r="586" spans="1:13" x14ac:dyDescent="0.3">
      <c r="A586" s="12" t="s">
        <v>573</v>
      </c>
      <c r="B586" s="13" t="s">
        <v>22</v>
      </c>
      <c r="C586" s="13" t="s">
        <v>23</v>
      </c>
      <c r="D586" s="17" t="s">
        <v>574</v>
      </c>
      <c r="E586" s="14"/>
      <c r="F586" s="14"/>
      <c r="G586" s="14"/>
      <c r="H586" s="14"/>
      <c r="I586" s="14"/>
      <c r="J586" s="14"/>
      <c r="K586" s="16">
        <f>K589</f>
        <v>1</v>
      </c>
      <c r="L586" s="16">
        <f>L589</f>
        <v>0</v>
      </c>
      <c r="M586" s="16">
        <f>M589</f>
        <v>0</v>
      </c>
    </row>
    <row r="587" spans="1:13" ht="122.4" x14ac:dyDescent="0.3">
      <c r="A587" s="14"/>
      <c r="B587" s="14"/>
      <c r="C587" s="14"/>
      <c r="D587" s="17" t="s">
        <v>575</v>
      </c>
      <c r="E587" s="14"/>
      <c r="F587" s="14"/>
      <c r="G587" s="14"/>
      <c r="H587" s="14"/>
      <c r="I587" s="14"/>
      <c r="J587" s="14"/>
      <c r="K587" s="14"/>
      <c r="L587" s="14"/>
      <c r="M587" s="14"/>
    </row>
    <row r="588" spans="1:13" x14ac:dyDescent="0.3">
      <c r="A588" s="14"/>
      <c r="B588" s="14"/>
      <c r="C588" s="13" t="s">
        <v>107</v>
      </c>
      <c r="D588" s="36"/>
      <c r="E588" s="13" t="s">
        <v>17</v>
      </c>
      <c r="F588" s="21">
        <v>1</v>
      </c>
      <c r="G588" s="15">
        <v>0</v>
      </c>
      <c r="H588" s="15">
        <v>0</v>
      </c>
      <c r="I588" s="15">
        <v>0</v>
      </c>
      <c r="J588" s="16">
        <f>OR(F588&lt;&gt;0,G588&lt;&gt;0,H588&lt;&gt;0,I588&lt;&gt;0)*(F588 + (F588 = 0))*(G588 + (G588 = 0))*(H588 + (H588 = 0))*(I588 + (I588 = 0))</f>
        <v>1</v>
      </c>
      <c r="K588" s="14"/>
      <c r="L588" s="14"/>
      <c r="M588" s="14"/>
    </row>
    <row r="589" spans="1:13" x14ac:dyDescent="0.3">
      <c r="A589" s="14"/>
      <c r="B589" s="14"/>
      <c r="C589" s="14"/>
      <c r="D589" s="36"/>
      <c r="E589" s="14"/>
      <c r="F589" s="14"/>
      <c r="G589" s="14"/>
      <c r="H589" s="14"/>
      <c r="I589" s="14"/>
      <c r="J589" s="18" t="s">
        <v>576</v>
      </c>
      <c r="K589" s="19">
        <f>J588*1</f>
        <v>1</v>
      </c>
      <c r="L589" s="15">
        <v>0</v>
      </c>
      <c r="M589" s="19">
        <f>ROUND(K589*L589,2)</f>
        <v>0</v>
      </c>
    </row>
    <row r="590" spans="1:13" ht="1.05" customHeight="1" x14ac:dyDescent="0.3">
      <c r="A590" s="20"/>
      <c r="B590" s="20"/>
      <c r="C590" s="20"/>
      <c r="D590" s="37"/>
      <c r="E590" s="20"/>
      <c r="F590" s="20"/>
      <c r="G590" s="20"/>
      <c r="H590" s="20"/>
      <c r="I590" s="20"/>
      <c r="J590" s="20"/>
      <c r="K590" s="20"/>
      <c r="L590" s="20"/>
      <c r="M590" s="20"/>
    </row>
    <row r="591" spans="1:13" ht="20.399999999999999" x14ac:dyDescent="0.3">
      <c r="A591" s="12" t="s">
        <v>577</v>
      </c>
      <c r="B591" s="13" t="s">
        <v>22</v>
      </c>
      <c r="C591" s="13" t="s">
        <v>23</v>
      </c>
      <c r="D591" s="17" t="s">
        <v>578</v>
      </c>
      <c r="E591" s="14"/>
      <c r="F591" s="14"/>
      <c r="G591" s="14"/>
      <c r="H591" s="14"/>
      <c r="I591" s="14"/>
      <c r="J591" s="14"/>
      <c r="K591" s="15">
        <v>0</v>
      </c>
      <c r="L591" s="15">
        <v>0</v>
      </c>
      <c r="M591" s="16">
        <f>ROUND(K591*L591,2)</f>
        <v>0</v>
      </c>
    </row>
    <row r="592" spans="1:13" ht="265.2" x14ac:dyDescent="0.3">
      <c r="A592" s="14"/>
      <c r="B592" s="14"/>
      <c r="C592" s="14"/>
      <c r="D592" s="17" t="s">
        <v>579</v>
      </c>
      <c r="E592" s="14"/>
      <c r="F592" s="14"/>
      <c r="G592" s="14"/>
      <c r="H592" s="14"/>
      <c r="I592" s="14"/>
      <c r="J592" s="14"/>
      <c r="K592" s="14"/>
      <c r="L592" s="14"/>
      <c r="M592" s="14"/>
    </row>
    <row r="593" spans="1:13" x14ac:dyDescent="0.3">
      <c r="A593" s="12" t="s">
        <v>580</v>
      </c>
      <c r="B593" s="13" t="s">
        <v>22</v>
      </c>
      <c r="C593" s="13" t="s">
        <v>23</v>
      </c>
      <c r="D593" s="17" t="s">
        <v>581</v>
      </c>
      <c r="E593" s="14"/>
      <c r="F593" s="14"/>
      <c r="G593" s="14"/>
      <c r="H593" s="14"/>
      <c r="I593" s="14"/>
      <c r="J593" s="14"/>
      <c r="K593" s="16">
        <f>K597</f>
        <v>1</v>
      </c>
      <c r="L593" s="16">
        <f>L597</f>
        <v>0</v>
      </c>
      <c r="M593" s="16">
        <f>M597</f>
        <v>0</v>
      </c>
    </row>
    <row r="594" spans="1:13" ht="122.4" x14ac:dyDescent="0.3">
      <c r="A594" s="14"/>
      <c r="B594" s="14"/>
      <c r="C594" s="14"/>
      <c r="D594" s="17" t="s">
        <v>582</v>
      </c>
      <c r="E594" s="14"/>
      <c r="F594" s="14"/>
      <c r="G594" s="14"/>
      <c r="H594" s="14"/>
      <c r="I594" s="14"/>
      <c r="J594" s="14"/>
      <c r="K594" s="14"/>
      <c r="L594" s="14"/>
      <c r="M594" s="14"/>
    </row>
    <row r="595" spans="1:13" x14ac:dyDescent="0.3">
      <c r="A595" s="14"/>
      <c r="B595" s="14"/>
      <c r="C595" s="13" t="s">
        <v>107</v>
      </c>
      <c r="D595" s="36"/>
      <c r="E595" s="13" t="s">
        <v>475</v>
      </c>
      <c r="F595" s="21">
        <v>1</v>
      </c>
      <c r="G595" s="15">
        <v>0</v>
      </c>
      <c r="H595" s="15">
        <v>0</v>
      </c>
      <c r="I595" s="15">
        <v>0</v>
      </c>
      <c r="J595" s="16">
        <f>OR(F595&lt;&gt;0,G595&lt;&gt;0,H595&lt;&gt;0,I595&lt;&gt;0)*(F595 + (F595 = 0))*(G595 + (G595 = 0))*(H595 + (H595 = 0))*(I595 + (I595 = 0))</f>
        <v>1</v>
      </c>
      <c r="K595" s="14"/>
      <c r="L595" s="14"/>
      <c r="M595" s="14"/>
    </row>
    <row r="596" spans="1:13" x14ac:dyDescent="0.3">
      <c r="A596" s="14"/>
      <c r="B596" s="14"/>
      <c r="C596" s="13" t="s">
        <v>43</v>
      </c>
      <c r="D596" s="36"/>
      <c r="E596" s="13" t="s">
        <v>17</v>
      </c>
      <c r="F596" s="21"/>
      <c r="G596" s="15"/>
      <c r="H596" s="15"/>
      <c r="I596" s="15"/>
      <c r="J596" s="16">
        <f>OR(F596&lt;&gt;0,G596&lt;&gt;0,H596&lt;&gt;0,I596&lt;&gt;0)*(F596 + (F596 = 0))*(G596 + (G596 = 0))*(H596 + (H596 = 0))*(I596 + (I596 = 0))</f>
        <v>0</v>
      </c>
      <c r="K596" s="14"/>
      <c r="L596" s="14"/>
      <c r="M596" s="14"/>
    </row>
    <row r="597" spans="1:13" x14ac:dyDescent="0.3">
      <c r="A597" s="14"/>
      <c r="B597" s="14"/>
      <c r="C597" s="14"/>
      <c r="D597" s="36"/>
      <c r="E597" s="14"/>
      <c r="F597" s="14"/>
      <c r="G597" s="14"/>
      <c r="H597" s="14"/>
      <c r="I597" s="14"/>
      <c r="J597" s="18" t="s">
        <v>583</v>
      </c>
      <c r="K597" s="19">
        <f>SUM(J595:J596)</f>
        <v>1</v>
      </c>
      <c r="L597" s="15">
        <v>0</v>
      </c>
      <c r="M597" s="19">
        <f>ROUND(K597*L597,2)</f>
        <v>0</v>
      </c>
    </row>
    <row r="598" spans="1:13" ht="1.05" customHeight="1" x14ac:dyDescent="0.3">
      <c r="A598" s="20"/>
      <c r="B598" s="20"/>
      <c r="C598" s="20"/>
      <c r="D598" s="37"/>
      <c r="E598" s="20"/>
      <c r="F598" s="20"/>
      <c r="G598" s="20"/>
      <c r="H598" s="20"/>
      <c r="I598" s="20"/>
      <c r="J598" s="20"/>
      <c r="K598" s="20"/>
      <c r="L598" s="20"/>
      <c r="M598" s="20"/>
    </row>
    <row r="599" spans="1:13" x14ac:dyDescent="0.3">
      <c r="A599" s="14"/>
      <c r="B599" s="14"/>
      <c r="C599" s="14"/>
      <c r="D599" s="36"/>
      <c r="E599" s="14"/>
      <c r="F599" s="14"/>
      <c r="G599" s="14"/>
      <c r="H599" s="14"/>
      <c r="I599" s="14"/>
      <c r="J599" s="18" t="s">
        <v>584</v>
      </c>
      <c r="K599" s="15">
        <v>1</v>
      </c>
      <c r="L599" s="19">
        <f>M562+M564+M569+M574+M580+M586+M591+M593</f>
        <v>0</v>
      </c>
      <c r="M599" s="19">
        <f>ROUND(K599*L599,2)</f>
        <v>0</v>
      </c>
    </row>
    <row r="600" spans="1:13" ht="1.05" customHeight="1" x14ac:dyDescent="0.3">
      <c r="A600" s="20"/>
      <c r="B600" s="20"/>
      <c r="C600" s="20"/>
      <c r="D600" s="37"/>
      <c r="E600" s="20"/>
      <c r="F600" s="20"/>
      <c r="G600" s="20"/>
      <c r="H600" s="20"/>
      <c r="I600" s="20"/>
      <c r="J600" s="20"/>
      <c r="K600" s="20"/>
      <c r="L600" s="20"/>
      <c r="M600" s="20"/>
    </row>
    <row r="601" spans="1:13" x14ac:dyDescent="0.3">
      <c r="A601" s="14"/>
      <c r="B601" s="14"/>
      <c r="C601" s="14"/>
      <c r="D601" s="36"/>
      <c r="E601" s="14"/>
      <c r="F601" s="14"/>
      <c r="G601" s="14"/>
      <c r="H601" s="14"/>
      <c r="I601" s="14"/>
      <c r="J601" s="18" t="s">
        <v>585</v>
      </c>
      <c r="K601" s="15">
        <v>1</v>
      </c>
      <c r="L601" s="19">
        <f>M527+M561</f>
        <v>0</v>
      </c>
      <c r="M601" s="19">
        <f>ROUND(K601*L601,2)</f>
        <v>0</v>
      </c>
    </row>
    <row r="602" spans="1:13" ht="1.05" customHeight="1" x14ac:dyDescent="0.3">
      <c r="A602" s="20"/>
      <c r="B602" s="20"/>
      <c r="C602" s="20"/>
      <c r="D602" s="37"/>
      <c r="E602" s="20"/>
      <c r="F602" s="20"/>
      <c r="G602" s="20"/>
      <c r="H602" s="20"/>
      <c r="I602" s="20"/>
      <c r="J602" s="20"/>
      <c r="K602" s="20"/>
      <c r="L602" s="20"/>
      <c r="M602" s="20"/>
    </row>
    <row r="603" spans="1:13" x14ac:dyDescent="0.3">
      <c r="A603" s="9" t="s">
        <v>586</v>
      </c>
      <c r="B603" s="9" t="s">
        <v>16</v>
      </c>
      <c r="C603" s="9" t="s">
        <v>17</v>
      </c>
      <c r="D603" s="35" t="s">
        <v>587</v>
      </c>
      <c r="E603" s="10"/>
      <c r="F603" s="10"/>
      <c r="G603" s="10"/>
      <c r="H603" s="10"/>
      <c r="I603" s="10"/>
      <c r="J603" s="10"/>
      <c r="K603" s="11">
        <f>K652</f>
        <v>1</v>
      </c>
      <c r="L603" s="11">
        <f>L652</f>
        <v>0</v>
      </c>
      <c r="M603" s="11">
        <f>M652</f>
        <v>0</v>
      </c>
    </row>
    <row r="604" spans="1:13" x14ac:dyDescent="0.3">
      <c r="A604" s="22" t="s">
        <v>588</v>
      </c>
      <c r="B604" s="22" t="s">
        <v>16</v>
      </c>
      <c r="C604" s="22" t="s">
        <v>17</v>
      </c>
      <c r="D604" s="38" t="s">
        <v>589</v>
      </c>
      <c r="E604" s="23"/>
      <c r="F604" s="23"/>
      <c r="G604" s="23"/>
      <c r="H604" s="23"/>
      <c r="I604" s="23"/>
      <c r="J604" s="23"/>
      <c r="K604" s="24">
        <f>K625</f>
        <v>1</v>
      </c>
      <c r="L604" s="24">
        <f>L625</f>
        <v>0</v>
      </c>
      <c r="M604" s="24">
        <f>M625</f>
        <v>0</v>
      </c>
    </row>
    <row r="605" spans="1:13" x14ac:dyDescent="0.3">
      <c r="A605" s="12" t="s">
        <v>590</v>
      </c>
      <c r="B605" s="13" t="s">
        <v>22</v>
      </c>
      <c r="C605" s="13" t="s">
        <v>23</v>
      </c>
      <c r="D605" s="17" t="s">
        <v>591</v>
      </c>
      <c r="E605" s="14"/>
      <c r="F605" s="14"/>
      <c r="G605" s="14"/>
      <c r="H605" s="14"/>
      <c r="I605" s="14"/>
      <c r="J605" s="14"/>
      <c r="K605" s="16">
        <f>K608</f>
        <v>0</v>
      </c>
      <c r="L605" s="16">
        <f>L608</f>
        <v>0</v>
      </c>
      <c r="M605" s="16">
        <f>M608</f>
        <v>0</v>
      </c>
    </row>
    <row r="606" spans="1:13" ht="122.4" x14ac:dyDescent="0.3">
      <c r="A606" s="14"/>
      <c r="B606" s="14"/>
      <c r="C606" s="14"/>
      <c r="D606" s="17" t="s">
        <v>592</v>
      </c>
      <c r="E606" s="14"/>
      <c r="F606" s="14"/>
      <c r="G606" s="14"/>
      <c r="H606" s="14"/>
      <c r="I606" s="14"/>
      <c r="J606" s="14"/>
      <c r="K606" s="14"/>
      <c r="L606" s="14"/>
      <c r="M606" s="14"/>
    </row>
    <row r="607" spans="1:13" x14ac:dyDescent="0.3">
      <c r="A607" s="14"/>
      <c r="B607" s="14"/>
      <c r="C607" s="13" t="s">
        <v>107</v>
      </c>
      <c r="D607" s="36"/>
      <c r="E607" s="13" t="s">
        <v>593</v>
      </c>
      <c r="F607" s="21"/>
      <c r="G607" s="15"/>
      <c r="H607" s="15"/>
      <c r="I607" s="15"/>
      <c r="J607" s="16">
        <f>OR(F607&lt;&gt;0,G607&lt;&gt;0,H607&lt;&gt;0,I607&lt;&gt;0)*(F607 + (F607 = 0))*(G607 + (G607 = 0))*(H607 + (H607 = 0))*(I607 + (I607 = 0))</f>
        <v>0</v>
      </c>
      <c r="K607" s="14"/>
      <c r="L607" s="14"/>
      <c r="M607" s="14"/>
    </row>
    <row r="608" spans="1:13" x14ac:dyDescent="0.3">
      <c r="A608" s="14"/>
      <c r="B608" s="14"/>
      <c r="C608" s="14"/>
      <c r="D608" s="36"/>
      <c r="E608" s="14"/>
      <c r="F608" s="14"/>
      <c r="G608" s="14"/>
      <c r="H608" s="14"/>
      <c r="I608" s="14"/>
      <c r="J608" s="18" t="s">
        <v>594</v>
      </c>
      <c r="K608" s="19">
        <f>J607</f>
        <v>0</v>
      </c>
      <c r="L608" s="15">
        <v>0</v>
      </c>
      <c r="M608" s="19">
        <f>ROUND(K608*L608,2)</f>
        <v>0</v>
      </c>
    </row>
    <row r="609" spans="1:13" ht="1.05" customHeight="1" x14ac:dyDescent="0.3">
      <c r="A609" s="20"/>
      <c r="B609" s="20"/>
      <c r="C609" s="20"/>
      <c r="D609" s="37"/>
      <c r="E609" s="20"/>
      <c r="F609" s="20"/>
      <c r="G609" s="20"/>
      <c r="H609" s="20"/>
      <c r="I609" s="20"/>
      <c r="J609" s="20"/>
      <c r="K609" s="20"/>
      <c r="L609" s="20"/>
      <c r="M609" s="20"/>
    </row>
    <row r="610" spans="1:13" x14ac:dyDescent="0.3">
      <c r="A610" s="12" t="s">
        <v>595</v>
      </c>
      <c r="B610" s="13" t="s">
        <v>22</v>
      </c>
      <c r="C610" s="13" t="s">
        <v>27</v>
      </c>
      <c r="D610" s="17" t="s">
        <v>596</v>
      </c>
      <c r="E610" s="14"/>
      <c r="F610" s="14"/>
      <c r="G610" s="14"/>
      <c r="H610" s="14"/>
      <c r="I610" s="14"/>
      <c r="J610" s="14"/>
      <c r="K610" s="16">
        <f>K613</f>
        <v>18</v>
      </c>
      <c r="L610" s="16">
        <f>L613</f>
        <v>0</v>
      </c>
      <c r="M610" s="16">
        <f>M613</f>
        <v>0</v>
      </c>
    </row>
    <row r="611" spans="1:13" ht="61.2" x14ac:dyDescent="0.3">
      <c r="A611" s="14"/>
      <c r="B611" s="14"/>
      <c r="C611" s="14"/>
      <c r="D611" s="17" t="s">
        <v>597</v>
      </c>
      <c r="E611" s="14"/>
      <c r="F611" s="14"/>
      <c r="G611" s="14"/>
      <c r="H611" s="14"/>
      <c r="I611" s="14"/>
      <c r="J611" s="14"/>
      <c r="K611" s="14"/>
      <c r="L611" s="14"/>
      <c r="M611" s="14"/>
    </row>
    <row r="612" spans="1:13" x14ac:dyDescent="0.3">
      <c r="A612" s="14"/>
      <c r="B612" s="14"/>
      <c r="C612" s="13" t="s">
        <v>107</v>
      </c>
      <c r="D612" s="36"/>
      <c r="E612" s="13" t="s">
        <v>598</v>
      </c>
      <c r="F612" s="21">
        <v>4</v>
      </c>
      <c r="G612" s="15">
        <v>3.75</v>
      </c>
      <c r="H612" s="15">
        <v>0</v>
      </c>
      <c r="I612" s="15">
        <v>1.2</v>
      </c>
      <c r="J612" s="16">
        <f>OR(F612&lt;&gt;0,G612&lt;&gt;0,H612&lt;&gt;0,I612&lt;&gt;0)*(F612 + (F612 = 0))*(G612 + (G612 = 0))*(H612 + (H612 = 0))*(I612 + (I612 = 0))</f>
        <v>18</v>
      </c>
      <c r="K612" s="14"/>
      <c r="L612" s="14"/>
      <c r="M612" s="14"/>
    </row>
    <row r="613" spans="1:13" x14ac:dyDescent="0.3">
      <c r="A613" s="14"/>
      <c r="B613" s="14"/>
      <c r="C613" s="14"/>
      <c r="D613" s="36"/>
      <c r="E613" s="14"/>
      <c r="F613" s="14"/>
      <c r="G613" s="14"/>
      <c r="H613" s="14"/>
      <c r="I613" s="14"/>
      <c r="J613" s="18" t="s">
        <v>599</v>
      </c>
      <c r="K613" s="19">
        <f>J612</f>
        <v>18</v>
      </c>
      <c r="L613" s="15">
        <v>0</v>
      </c>
      <c r="M613" s="19">
        <f>ROUND(K613*L613,2)</f>
        <v>0</v>
      </c>
    </row>
    <row r="614" spans="1:13" ht="1.05" customHeight="1" x14ac:dyDescent="0.3">
      <c r="A614" s="20"/>
      <c r="B614" s="20"/>
      <c r="C614" s="20"/>
      <c r="D614" s="37"/>
      <c r="E614" s="20"/>
      <c r="F614" s="20"/>
      <c r="G614" s="20"/>
      <c r="H614" s="20"/>
      <c r="I614" s="20"/>
      <c r="J614" s="20"/>
      <c r="K614" s="20"/>
      <c r="L614" s="20"/>
      <c r="M614" s="20"/>
    </row>
    <row r="615" spans="1:13" x14ac:dyDescent="0.3">
      <c r="A615" s="12" t="s">
        <v>600</v>
      </c>
      <c r="B615" s="13" t="s">
        <v>22</v>
      </c>
      <c r="C615" s="13" t="s">
        <v>23</v>
      </c>
      <c r="D615" s="17" t="s">
        <v>601</v>
      </c>
      <c r="E615" s="14"/>
      <c r="F615" s="14"/>
      <c r="G615" s="14"/>
      <c r="H615" s="14"/>
      <c r="I615" s="14"/>
      <c r="J615" s="14"/>
      <c r="K615" s="16">
        <f>K618</f>
        <v>0</v>
      </c>
      <c r="L615" s="16">
        <f>L618</f>
        <v>0</v>
      </c>
      <c r="M615" s="16">
        <f>M618</f>
        <v>0</v>
      </c>
    </row>
    <row r="616" spans="1:13" ht="30.6" x14ac:dyDescent="0.3">
      <c r="A616" s="14"/>
      <c r="B616" s="14"/>
      <c r="C616" s="14"/>
      <c r="D616" s="17" t="s">
        <v>602</v>
      </c>
      <c r="E616" s="14"/>
      <c r="F616" s="14"/>
      <c r="G616" s="14"/>
      <c r="H616" s="14"/>
      <c r="I616" s="14"/>
      <c r="J616" s="14"/>
      <c r="K616" s="14"/>
      <c r="L616" s="14"/>
      <c r="M616" s="14"/>
    </row>
    <row r="617" spans="1:13" x14ac:dyDescent="0.3">
      <c r="A617" s="14"/>
      <c r="B617" s="14"/>
      <c r="C617" s="13" t="s">
        <v>107</v>
      </c>
      <c r="D617" s="36"/>
      <c r="E617" s="13" t="s">
        <v>603</v>
      </c>
      <c r="F617" s="21"/>
      <c r="G617" s="15"/>
      <c r="H617" s="15"/>
      <c r="I617" s="15"/>
      <c r="J617" s="16">
        <f>OR(F617&lt;&gt;0,G617&lt;&gt;0,H617&lt;&gt;0,I617&lt;&gt;0)*(F617 + (F617 = 0))*(G617 + (G617 = 0))*(H617 + (H617 = 0))*(I617 + (I617 = 0))</f>
        <v>0</v>
      </c>
      <c r="K617" s="14"/>
      <c r="L617" s="14"/>
      <c r="M617" s="14"/>
    </row>
    <row r="618" spans="1:13" x14ac:dyDescent="0.3">
      <c r="A618" s="14"/>
      <c r="B618" s="14"/>
      <c r="C618" s="14"/>
      <c r="D618" s="36"/>
      <c r="E618" s="14"/>
      <c r="F618" s="14"/>
      <c r="G618" s="14"/>
      <c r="H618" s="14"/>
      <c r="I618" s="14"/>
      <c r="J618" s="18" t="s">
        <v>604</v>
      </c>
      <c r="K618" s="19">
        <f>J617</f>
        <v>0</v>
      </c>
      <c r="L618" s="15">
        <v>0</v>
      </c>
      <c r="M618" s="19">
        <f>ROUND(K618*L618,2)</f>
        <v>0</v>
      </c>
    </row>
    <row r="619" spans="1:13" ht="1.05" customHeight="1" x14ac:dyDescent="0.3">
      <c r="A619" s="20"/>
      <c r="B619" s="20"/>
      <c r="C619" s="20"/>
      <c r="D619" s="37"/>
      <c r="E619" s="20"/>
      <c r="F619" s="20"/>
      <c r="G619" s="20"/>
      <c r="H619" s="20"/>
      <c r="I619" s="20"/>
      <c r="J619" s="20"/>
      <c r="K619" s="20"/>
      <c r="L619" s="20"/>
      <c r="M619" s="20"/>
    </row>
    <row r="620" spans="1:13" x14ac:dyDescent="0.3">
      <c r="A620" s="12" t="s">
        <v>605</v>
      </c>
      <c r="B620" s="13" t="s">
        <v>22</v>
      </c>
      <c r="C620" s="13" t="s">
        <v>23</v>
      </c>
      <c r="D620" s="17" t="s">
        <v>606</v>
      </c>
      <c r="E620" s="14"/>
      <c r="F620" s="14"/>
      <c r="G620" s="14"/>
      <c r="H620" s="14"/>
      <c r="I620" s="14"/>
      <c r="J620" s="14"/>
      <c r="K620" s="16">
        <f>K623</f>
        <v>0</v>
      </c>
      <c r="L620" s="16">
        <f>L623</f>
        <v>0</v>
      </c>
      <c r="M620" s="16">
        <f>M623</f>
        <v>0</v>
      </c>
    </row>
    <row r="621" spans="1:13" ht="91.8" x14ac:dyDescent="0.3">
      <c r="A621" s="14"/>
      <c r="B621" s="14"/>
      <c r="C621" s="14"/>
      <c r="D621" s="17" t="s">
        <v>607</v>
      </c>
      <c r="E621" s="14"/>
      <c r="F621" s="14"/>
      <c r="G621" s="14"/>
      <c r="H621" s="14"/>
      <c r="I621" s="14"/>
      <c r="J621" s="14"/>
      <c r="K621" s="14"/>
      <c r="L621" s="14"/>
      <c r="M621" s="14"/>
    </row>
    <row r="622" spans="1:13" x14ac:dyDescent="0.3">
      <c r="A622" s="14"/>
      <c r="B622" s="14"/>
      <c r="C622" s="13" t="s">
        <v>107</v>
      </c>
      <c r="D622" s="36"/>
      <c r="E622" s="13" t="s">
        <v>608</v>
      </c>
      <c r="F622" s="21"/>
      <c r="G622" s="15"/>
      <c r="H622" s="15"/>
      <c r="I622" s="15"/>
      <c r="J622" s="16">
        <f>OR(F622&lt;&gt;0,G622&lt;&gt;0,H622&lt;&gt;0,I622&lt;&gt;0)*(F622 + (F622 = 0))*(G622 + (G622 = 0))*(H622 + (H622 = 0))*(I622 + (I622 = 0))</f>
        <v>0</v>
      </c>
      <c r="K622" s="14"/>
      <c r="L622" s="14"/>
      <c r="M622" s="14"/>
    </row>
    <row r="623" spans="1:13" x14ac:dyDescent="0.3">
      <c r="A623" s="14"/>
      <c r="B623" s="14"/>
      <c r="C623" s="14"/>
      <c r="D623" s="36"/>
      <c r="E623" s="14"/>
      <c r="F623" s="14"/>
      <c r="G623" s="14"/>
      <c r="H623" s="14"/>
      <c r="I623" s="14"/>
      <c r="J623" s="18" t="s">
        <v>609</v>
      </c>
      <c r="K623" s="19">
        <f>J622</f>
        <v>0</v>
      </c>
      <c r="L623" s="15">
        <v>0</v>
      </c>
      <c r="M623" s="19">
        <f>ROUND(K623*L623,2)</f>
        <v>0</v>
      </c>
    </row>
    <row r="624" spans="1:13" ht="1.05" customHeight="1" x14ac:dyDescent="0.3">
      <c r="A624" s="20"/>
      <c r="B624" s="20"/>
      <c r="C624" s="20"/>
      <c r="D624" s="37"/>
      <c r="E624" s="20"/>
      <c r="F624" s="20"/>
      <c r="G624" s="20"/>
      <c r="H624" s="20"/>
      <c r="I624" s="20"/>
      <c r="J624" s="20"/>
      <c r="K624" s="20"/>
      <c r="L624" s="20"/>
      <c r="M624" s="20"/>
    </row>
    <row r="625" spans="1:13" x14ac:dyDescent="0.3">
      <c r="A625" s="14"/>
      <c r="B625" s="14"/>
      <c r="C625" s="14"/>
      <c r="D625" s="36"/>
      <c r="E625" s="14"/>
      <c r="F625" s="14"/>
      <c r="G625" s="14"/>
      <c r="H625" s="14"/>
      <c r="I625" s="14"/>
      <c r="J625" s="18" t="s">
        <v>610</v>
      </c>
      <c r="K625" s="15">
        <v>1</v>
      </c>
      <c r="L625" s="19">
        <f>M605+M610+M615+M620</f>
        <v>0</v>
      </c>
      <c r="M625" s="19">
        <f>ROUND(K625*L625,2)</f>
        <v>0</v>
      </c>
    </row>
    <row r="626" spans="1:13" ht="1.05" customHeight="1" x14ac:dyDescent="0.3">
      <c r="A626" s="20"/>
      <c r="B626" s="20"/>
      <c r="C626" s="20"/>
      <c r="D626" s="37"/>
      <c r="E626" s="20"/>
      <c r="F626" s="20"/>
      <c r="G626" s="20"/>
      <c r="H626" s="20"/>
      <c r="I626" s="20"/>
      <c r="J626" s="20"/>
      <c r="K626" s="20"/>
      <c r="L626" s="20"/>
      <c r="M626" s="20"/>
    </row>
    <row r="627" spans="1:13" x14ac:dyDescent="0.3">
      <c r="A627" s="22" t="s">
        <v>611</v>
      </c>
      <c r="B627" s="22" t="s">
        <v>16</v>
      </c>
      <c r="C627" s="22" t="s">
        <v>17</v>
      </c>
      <c r="D627" s="38" t="s">
        <v>612</v>
      </c>
      <c r="E627" s="23"/>
      <c r="F627" s="23"/>
      <c r="G627" s="23"/>
      <c r="H627" s="23"/>
      <c r="I627" s="23"/>
      <c r="J627" s="23"/>
      <c r="K627" s="24">
        <f>K650</f>
        <v>1</v>
      </c>
      <c r="L627" s="24">
        <f>L650</f>
        <v>0</v>
      </c>
      <c r="M627" s="24">
        <f>M650</f>
        <v>0</v>
      </c>
    </row>
    <row r="628" spans="1:13" x14ac:dyDescent="0.3">
      <c r="A628" s="12" t="s">
        <v>613</v>
      </c>
      <c r="B628" s="13" t="s">
        <v>22</v>
      </c>
      <c r="C628" s="13" t="s">
        <v>23</v>
      </c>
      <c r="D628" s="17" t="s">
        <v>614</v>
      </c>
      <c r="E628" s="14"/>
      <c r="F628" s="14"/>
      <c r="G628" s="14"/>
      <c r="H628" s="14"/>
      <c r="I628" s="14"/>
      <c r="J628" s="14"/>
      <c r="K628" s="16">
        <f>K631</f>
        <v>15</v>
      </c>
      <c r="L628" s="16">
        <f>L631</f>
        <v>0</v>
      </c>
      <c r="M628" s="16">
        <f>M631</f>
        <v>0</v>
      </c>
    </row>
    <row r="629" spans="1:13" ht="20.399999999999999" x14ac:dyDescent="0.3">
      <c r="A629" s="14"/>
      <c r="B629" s="14"/>
      <c r="C629" s="14"/>
      <c r="D629" s="17" t="s">
        <v>615</v>
      </c>
      <c r="E629" s="14"/>
      <c r="F629" s="14"/>
      <c r="G629" s="14"/>
      <c r="H629" s="14"/>
      <c r="I629" s="14"/>
      <c r="J629" s="14"/>
      <c r="K629" s="14"/>
      <c r="L629" s="14"/>
      <c r="M629" s="14"/>
    </row>
    <row r="630" spans="1:13" x14ac:dyDescent="0.3">
      <c r="A630" s="14"/>
      <c r="B630" s="14"/>
      <c r="C630" s="13" t="s">
        <v>107</v>
      </c>
      <c r="D630" s="36"/>
      <c r="E630" s="13" t="s">
        <v>616</v>
      </c>
      <c r="F630" s="21">
        <v>15</v>
      </c>
      <c r="G630" s="15">
        <v>0</v>
      </c>
      <c r="H630" s="15">
        <v>0</v>
      </c>
      <c r="I630" s="15">
        <v>0</v>
      </c>
      <c r="J630" s="16">
        <f>OR(F630&lt;&gt;0,G630&lt;&gt;0,H630&lt;&gt;0,I630&lt;&gt;0)*(F630 + (F630 = 0))*(G630 + (G630 = 0))*(H630 + (H630 = 0))*(I630 + (I630 = 0))</f>
        <v>15</v>
      </c>
      <c r="K630" s="14"/>
      <c r="L630" s="14"/>
      <c r="M630" s="14"/>
    </row>
    <row r="631" spans="1:13" x14ac:dyDescent="0.3">
      <c r="A631" s="14"/>
      <c r="B631" s="14"/>
      <c r="C631" s="14"/>
      <c r="D631" s="36"/>
      <c r="E631" s="14"/>
      <c r="F631" s="14"/>
      <c r="G631" s="14"/>
      <c r="H631" s="14"/>
      <c r="I631" s="14"/>
      <c r="J631" s="18" t="s">
        <v>617</v>
      </c>
      <c r="K631" s="19">
        <f>J630*1</f>
        <v>15</v>
      </c>
      <c r="L631" s="15">
        <v>0</v>
      </c>
      <c r="M631" s="19">
        <f>ROUND(K631*L631,2)</f>
        <v>0</v>
      </c>
    </row>
    <row r="632" spans="1:13" ht="1.05" customHeight="1" x14ac:dyDescent="0.3">
      <c r="A632" s="20"/>
      <c r="B632" s="20"/>
      <c r="C632" s="20"/>
      <c r="D632" s="37"/>
      <c r="E632" s="20"/>
      <c r="F632" s="20"/>
      <c r="G632" s="20"/>
      <c r="H632" s="20"/>
      <c r="I632" s="20"/>
      <c r="J632" s="20"/>
      <c r="K632" s="20"/>
      <c r="L632" s="20"/>
      <c r="M632" s="20"/>
    </row>
    <row r="633" spans="1:13" x14ac:dyDescent="0.3">
      <c r="A633" s="12" t="s">
        <v>618</v>
      </c>
      <c r="B633" s="13" t="s">
        <v>22</v>
      </c>
      <c r="C633" s="13" t="s">
        <v>27</v>
      </c>
      <c r="D633" s="17" t="s">
        <v>619</v>
      </c>
      <c r="E633" s="14"/>
      <c r="F633" s="14"/>
      <c r="G633" s="14"/>
      <c r="H633" s="14"/>
      <c r="I633" s="14"/>
      <c r="J633" s="14"/>
      <c r="K633" s="16">
        <f>K636</f>
        <v>0</v>
      </c>
      <c r="L633" s="16">
        <f>L636</f>
        <v>0</v>
      </c>
      <c r="M633" s="16">
        <f>M636</f>
        <v>0</v>
      </c>
    </row>
    <row r="634" spans="1:13" ht="81.599999999999994" x14ac:dyDescent="0.3">
      <c r="A634" s="14"/>
      <c r="B634" s="14"/>
      <c r="C634" s="14"/>
      <c r="D634" s="17" t="s">
        <v>620</v>
      </c>
      <c r="E634" s="14"/>
      <c r="F634" s="14"/>
      <c r="G634" s="14"/>
      <c r="H634" s="14"/>
      <c r="I634" s="14"/>
      <c r="J634" s="14"/>
      <c r="K634" s="14"/>
      <c r="L634" s="14"/>
      <c r="M634" s="14"/>
    </row>
    <row r="635" spans="1:13" x14ac:dyDescent="0.3">
      <c r="A635" s="14"/>
      <c r="B635" s="14"/>
      <c r="C635" s="13" t="s">
        <v>107</v>
      </c>
      <c r="D635" s="36"/>
      <c r="E635" s="13" t="s">
        <v>621</v>
      </c>
      <c r="F635" s="21"/>
      <c r="G635" s="15"/>
      <c r="H635" s="15"/>
      <c r="I635" s="15"/>
      <c r="J635" s="16">
        <f>OR(F635&lt;&gt;0,G635&lt;&gt;0,H635&lt;&gt;0,I635&lt;&gt;0)*(F635 + (F635 = 0))*(G635 + (G635 = 0))*(H635 + (H635 = 0))*(I635 + (I635 = 0))</f>
        <v>0</v>
      </c>
      <c r="K635" s="14"/>
      <c r="L635" s="14"/>
      <c r="M635" s="14"/>
    </row>
    <row r="636" spans="1:13" x14ac:dyDescent="0.3">
      <c r="A636" s="14"/>
      <c r="B636" s="14"/>
      <c r="C636" s="14"/>
      <c r="D636" s="36"/>
      <c r="E636" s="14"/>
      <c r="F636" s="14"/>
      <c r="G636" s="14"/>
      <c r="H636" s="14"/>
      <c r="I636" s="14"/>
      <c r="J636" s="18" t="s">
        <v>622</v>
      </c>
      <c r="K636" s="19">
        <f>J635*1</f>
        <v>0</v>
      </c>
      <c r="L636" s="15">
        <v>0</v>
      </c>
      <c r="M636" s="19">
        <f>ROUND(K636*L636,2)</f>
        <v>0</v>
      </c>
    </row>
    <row r="637" spans="1:13" ht="1.05" customHeight="1" x14ac:dyDescent="0.3">
      <c r="A637" s="20"/>
      <c r="B637" s="20"/>
      <c r="C637" s="20"/>
      <c r="D637" s="37"/>
      <c r="E637" s="20"/>
      <c r="F637" s="20"/>
      <c r="G637" s="20"/>
      <c r="H637" s="20"/>
      <c r="I637" s="20"/>
      <c r="J637" s="20"/>
      <c r="K637" s="20"/>
      <c r="L637" s="20"/>
      <c r="M637" s="20"/>
    </row>
    <row r="638" spans="1:13" ht="20.399999999999999" x14ac:dyDescent="0.3">
      <c r="A638" s="12" t="s">
        <v>623</v>
      </c>
      <c r="B638" s="13" t="s">
        <v>22</v>
      </c>
      <c r="C638" s="13" t="s">
        <v>23</v>
      </c>
      <c r="D638" s="17" t="s">
        <v>624</v>
      </c>
      <c r="E638" s="14"/>
      <c r="F638" s="14"/>
      <c r="G638" s="14"/>
      <c r="H638" s="14"/>
      <c r="I638" s="14"/>
      <c r="J638" s="14"/>
      <c r="K638" s="15">
        <v>0</v>
      </c>
      <c r="L638" s="15">
        <v>0</v>
      </c>
      <c r="M638" s="16">
        <f>ROUND(K638*L638,2)</f>
        <v>0</v>
      </c>
    </row>
    <row r="639" spans="1:13" ht="142.80000000000001" x14ac:dyDescent="0.3">
      <c r="A639" s="14"/>
      <c r="B639" s="14"/>
      <c r="C639" s="14"/>
      <c r="D639" s="17" t="s">
        <v>625</v>
      </c>
      <c r="E639" s="14"/>
      <c r="F639" s="14"/>
      <c r="G639" s="14"/>
      <c r="H639" s="14"/>
      <c r="I639" s="14"/>
      <c r="J639" s="14"/>
      <c r="K639" s="14"/>
      <c r="L639" s="14"/>
      <c r="M639" s="14"/>
    </row>
    <row r="640" spans="1:13" x14ac:dyDescent="0.3">
      <c r="A640" s="12" t="s">
        <v>626</v>
      </c>
      <c r="B640" s="13" t="s">
        <v>22</v>
      </c>
      <c r="C640" s="13" t="s">
        <v>23</v>
      </c>
      <c r="D640" s="17" t="s">
        <v>627</v>
      </c>
      <c r="E640" s="14"/>
      <c r="F640" s="14"/>
      <c r="G640" s="14"/>
      <c r="H640" s="14"/>
      <c r="I640" s="14"/>
      <c r="J640" s="14"/>
      <c r="K640" s="16">
        <f>K643</f>
        <v>1</v>
      </c>
      <c r="L640" s="16">
        <f>L643</f>
        <v>0</v>
      </c>
      <c r="M640" s="16">
        <f>M643</f>
        <v>0</v>
      </c>
    </row>
    <row r="641" spans="1:13" ht="173.4" x14ac:dyDescent="0.3">
      <c r="A641" s="14"/>
      <c r="B641" s="14"/>
      <c r="C641" s="14"/>
      <c r="D641" s="17" t="s">
        <v>628</v>
      </c>
      <c r="E641" s="14"/>
      <c r="F641" s="14"/>
      <c r="G641" s="14"/>
      <c r="H641" s="14"/>
      <c r="I641" s="14"/>
      <c r="J641" s="14"/>
      <c r="K641" s="14"/>
      <c r="L641" s="14"/>
      <c r="M641" s="14"/>
    </row>
    <row r="642" spans="1:13" x14ac:dyDescent="0.3">
      <c r="A642" s="14"/>
      <c r="B642" s="14"/>
      <c r="C642" s="13" t="s">
        <v>43</v>
      </c>
      <c r="D642" s="36"/>
      <c r="E642" s="13" t="s">
        <v>629</v>
      </c>
      <c r="F642" s="21">
        <v>1</v>
      </c>
      <c r="G642" s="15">
        <v>0</v>
      </c>
      <c r="H642" s="15">
        <v>0</v>
      </c>
      <c r="I642" s="15">
        <v>0</v>
      </c>
      <c r="J642" s="16">
        <f>OR(F642&lt;&gt;0,G642&lt;&gt;0,H642&lt;&gt;0,I642&lt;&gt;0)*(F642 + (F642 = 0))*(G642 + (G642 = 0))*(H642 + (H642 = 0))*(I642 + (I642 = 0))</f>
        <v>1</v>
      </c>
      <c r="K642" s="14"/>
      <c r="L642" s="14"/>
      <c r="M642" s="14"/>
    </row>
    <row r="643" spans="1:13" x14ac:dyDescent="0.3">
      <c r="A643" s="14"/>
      <c r="B643" s="14"/>
      <c r="C643" s="14"/>
      <c r="D643" s="36"/>
      <c r="E643" s="14"/>
      <c r="F643" s="14"/>
      <c r="G643" s="14"/>
      <c r="H643" s="14"/>
      <c r="I643" s="14"/>
      <c r="J643" s="18" t="s">
        <v>630</v>
      </c>
      <c r="K643" s="19">
        <f>J642</f>
        <v>1</v>
      </c>
      <c r="L643" s="15">
        <v>0</v>
      </c>
      <c r="M643" s="19">
        <f>ROUND(K643*L643,2)</f>
        <v>0</v>
      </c>
    </row>
    <row r="644" spans="1:13" ht="1.05" customHeight="1" x14ac:dyDescent="0.3">
      <c r="A644" s="20"/>
      <c r="B644" s="20"/>
      <c r="C644" s="20"/>
      <c r="D644" s="37"/>
      <c r="E644" s="20"/>
      <c r="F644" s="20"/>
      <c r="G644" s="20"/>
      <c r="H644" s="20"/>
      <c r="I644" s="20"/>
      <c r="J644" s="20"/>
      <c r="K644" s="20"/>
      <c r="L644" s="20"/>
      <c r="M644" s="20"/>
    </row>
    <row r="645" spans="1:13" x14ac:dyDescent="0.3">
      <c r="A645" s="12" t="s">
        <v>631</v>
      </c>
      <c r="B645" s="13" t="s">
        <v>22</v>
      </c>
      <c r="C645" s="13" t="s">
        <v>23</v>
      </c>
      <c r="D645" s="17" t="s">
        <v>551</v>
      </c>
      <c r="E645" s="14"/>
      <c r="F645" s="14"/>
      <c r="G645" s="14"/>
      <c r="H645" s="14"/>
      <c r="I645" s="14"/>
      <c r="J645" s="14"/>
      <c r="K645" s="16">
        <f>K648</f>
        <v>1</v>
      </c>
      <c r="L645" s="16">
        <f>L648</f>
        <v>0</v>
      </c>
      <c r="M645" s="16">
        <f>M648</f>
        <v>0</v>
      </c>
    </row>
    <row r="646" spans="1:13" ht="255" x14ac:dyDescent="0.3">
      <c r="A646" s="14"/>
      <c r="B646" s="14"/>
      <c r="C646" s="14"/>
      <c r="D646" s="17" t="s">
        <v>632</v>
      </c>
      <c r="E646" s="14"/>
      <c r="F646" s="14"/>
      <c r="G646" s="14"/>
      <c r="H646" s="14"/>
      <c r="I646" s="14"/>
      <c r="J646" s="14"/>
      <c r="K646" s="14"/>
      <c r="L646" s="14"/>
      <c r="M646" s="14"/>
    </row>
    <row r="647" spans="1:13" x14ac:dyDescent="0.3">
      <c r="A647" s="14"/>
      <c r="B647" s="14"/>
      <c r="C647" s="13" t="s">
        <v>43</v>
      </c>
      <c r="D647" s="36"/>
      <c r="E647" s="13" t="s">
        <v>633</v>
      </c>
      <c r="F647" s="21">
        <v>1</v>
      </c>
      <c r="G647" s="15">
        <v>0</v>
      </c>
      <c r="H647" s="15">
        <v>0</v>
      </c>
      <c r="I647" s="15">
        <v>0</v>
      </c>
      <c r="J647" s="16">
        <f>OR(F647&lt;&gt;0,G647&lt;&gt;0,H647&lt;&gt;0,I647&lt;&gt;0)*(F647 + (F647 = 0))*(G647 + (G647 = 0))*(H647 + (H647 = 0))*(I647 + (I647 = 0))</f>
        <v>1</v>
      </c>
      <c r="K647" s="14"/>
      <c r="L647" s="14"/>
      <c r="M647" s="14"/>
    </row>
    <row r="648" spans="1:13" x14ac:dyDescent="0.3">
      <c r="A648" s="14"/>
      <c r="B648" s="14"/>
      <c r="C648" s="14"/>
      <c r="D648" s="36"/>
      <c r="E648" s="14"/>
      <c r="F648" s="14"/>
      <c r="G648" s="14"/>
      <c r="H648" s="14"/>
      <c r="I648" s="14"/>
      <c r="J648" s="18" t="s">
        <v>634</v>
      </c>
      <c r="K648" s="19">
        <f>J647*1</f>
        <v>1</v>
      </c>
      <c r="L648" s="15">
        <v>0</v>
      </c>
      <c r="M648" s="19">
        <f>ROUND(K648*L648,2)</f>
        <v>0</v>
      </c>
    </row>
    <row r="649" spans="1:13" ht="1.05" customHeight="1" x14ac:dyDescent="0.3">
      <c r="A649" s="20"/>
      <c r="B649" s="20"/>
      <c r="C649" s="20"/>
      <c r="D649" s="37"/>
      <c r="E649" s="20"/>
      <c r="F649" s="20"/>
      <c r="G649" s="20"/>
      <c r="H649" s="20"/>
      <c r="I649" s="20"/>
      <c r="J649" s="20"/>
      <c r="K649" s="20"/>
      <c r="L649" s="20"/>
      <c r="M649" s="20"/>
    </row>
    <row r="650" spans="1:13" x14ac:dyDescent="0.3">
      <c r="A650" s="14"/>
      <c r="B650" s="14"/>
      <c r="C650" s="14"/>
      <c r="D650" s="36"/>
      <c r="E650" s="14"/>
      <c r="F650" s="14"/>
      <c r="G650" s="14"/>
      <c r="H650" s="14"/>
      <c r="I650" s="14"/>
      <c r="J650" s="18" t="s">
        <v>635</v>
      </c>
      <c r="K650" s="15">
        <v>1</v>
      </c>
      <c r="L650" s="19">
        <f>M628+M633+M638+M640+M645</f>
        <v>0</v>
      </c>
      <c r="M650" s="19">
        <f>ROUND(K650*L650,2)</f>
        <v>0</v>
      </c>
    </row>
    <row r="651" spans="1:13" ht="1.05" customHeight="1" x14ac:dyDescent="0.3">
      <c r="A651" s="20"/>
      <c r="B651" s="20"/>
      <c r="C651" s="20"/>
      <c r="D651" s="37"/>
      <c r="E651" s="20"/>
      <c r="F651" s="20"/>
      <c r="G651" s="20"/>
      <c r="H651" s="20"/>
      <c r="I651" s="20"/>
      <c r="J651" s="20"/>
      <c r="K651" s="20"/>
      <c r="L651" s="20"/>
      <c r="M651" s="20"/>
    </row>
    <row r="652" spans="1:13" x14ac:dyDescent="0.3">
      <c r="A652" s="14"/>
      <c r="B652" s="14"/>
      <c r="C652" s="14"/>
      <c r="D652" s="36"/>
      <c r="E652" s="14"/>
      <c r="F652" s="14"/>
      <c r="G652" s="14"/>
      <c r="H652" s="14"/>
      <c r="I652" s="14"/>
      <c r="J652" s="18" t="s">
        <v>636</v>
      </c>
      <c r="K652" s="15">
        <v>1</v>
      </c>
      <c r="L652" s="19">
        <f>M604+M627</f>
        <v>0</v>
      </c>
      <c r="M652" s="19">
        <f>ROUND(K652*L652,2)</f>
        <v>0</v>
      </c>
    </row>
    <row r="653" spans="1:13" ht="1.05" customHeight="1" x14ac:dyDescent="0.3">
      <c r="A653" s="20"/>
      <c r="B653" s="20"/>
      <c r="C653" s="20"/>
      <c r="D653" s="37"/>
      <c r="E653" s="20"/>
      <c r="F653" s="20"/>
      <c r="G653" s="20"/>
      <c r="H653" s="20"/>
      <c r="I653" s="20"/>
      <c r="J653" s="20"/>
      <c r="K653" s="20"/>
      <c r="L653" s="20"/>
      <c r="M653" s="20"/>
    </row>
    <row r="654" spans="1:13" x14ac:dyDescent="0.3">
      <c r="A654" s="9" t="s">
        <v>637</v>
      </c>
      <c r="B654" s="9" t="s">
        <v>16</v>
      </c>
      <c r="C654" s="9" t="s">
        <v>17</v>
      </c>
      <c r="D654" s="35" t="s">
        <v>638</v>
      </c>
      <c r="E654" s="10"/>
      <c r="F654" s="10"/>
      <c r="G654" s="10"/>
      <c r="H654" s="10"/>
      <c r="I654" s="10"/>
      <c r="J654" s="10"/>
      <c r="K654" s="11">
        <f>K732</f>
        <v>1</v>
      </c>
      <c r="L654" s="11">
        <f>L732</f>
        <v>0</v>
      </c>
      <c r="M654" s="11">
        <f>M732</f>
        <v>0</v>
      </c>
    </row>
    <row r="655" spans="1:13" x14ac:dyDescent="0.3">
      <c r="A655" s="22" t="s">
        <v>639</v>
      </c>
      <c r="B655" s="22" t="s">
        <v>16</v>
      </c>
      <c r="C655" s="22" t="s">
        <v>17</v>
      </c>
      <c r="D655" s="38" t="s">
        <v>640</v>
      </c>
      <c r="E655" s="23"/>
      <c r="F655" s="23"/>
      <c r="G655" s="23"/>
      <c r="H655" s="23"/>
      <c r="I655" s="23"/>
      <c r="J655" s="23"/>
      <c r="K655" s="24">
        <f>K697</f>
        <v>1</v>
      </c>
      <c r="L655" s="24">
        <f>L697</f>
        <v>0</v>
      </c>
      <c r="M655" s="24">
        <f>M697</f>
        <v>0</v>
      </c>
    </row>
    <row r="656" spans="1:13" x14ac:dyDescent="0.3">
      <c r="A656" s="12" t="s">
        <v>641</v>
      </c>
      <c r="B656" s="13" t="s">
        <v>22</v>
      </c>
      <c r="C656" s="13" t="s">
        <v>27</v>
      </c>
      <c r="D656" s="17" t="s">
        <v>642</v>
      </c>
      <c r="E656" s="14"/>
      <c r="F656" s="14"/>
      <c r="G656" s="14"/>
      <c r="H656" s="14"/>
      <c r="I656" s="14"/>
      <c r="J656" s="14"/>
      <c r="K656" s="16">
        <f>K662</f>
        <v>427.81</v>
      </c>
      <c r="L656" s="16">
        <f>L662</f>
        <v>0</v>
      </c>
      <c r="M656" s="16">
        <f>M662</f>
        <v>0</v>
      </c>
    </row>
    <row r="657" spans="1:13" ht="81.599999999999994" x14ac:dyDescent="0.3">
      <c r="A657" s="14"/>
      <c r="B657" s="14"/>
      <c r="C657" s="14"/>
      <c r="D657" s="17" t="s">
        <v>643</v>
      </c>
      <c r="E657" s="14"/>
      <c r="F657" s="14"/>
      <c r="G657" s="14"/>
      <c r="H657" s="14"/>
      <c r="I657" s="14"/>
      <c r="J657" s="14"/>
      <c r="K657" s="14"/>
      <c r="L657" s="14"/>
      <c r="M657" s="14"/>
    </row>
    <row r="658" spans="1:13" x14ac:dyDescent="0.3">
      <c r="A658" s="14"/>
      <c r="B658" s="14"/>
      <c r="C658" s="13" t="s">
        <v>43</v>
      </c>
      <c r="D658" s="36"/>
      <c r="E658" s="13" t="s">
        <v>644</v>
      </c>
      <c r="F658" s="21"/>
      <c r="G658" s="15"/>
      <c r="H658" s="15"/>
      <c r="I658" s="15"/>
      <c r="J658" s="15">
        <v>10.8</v>
      </c>
      <c r="K658" s="14"/>
      <c r="L658" s="14"/>
      <c r="M658" s="14"/>
    </row>
    <row r="659" spans="1:13" x14ac:dyDescent="0.3">
      <c r="A659" s="14"/>
      <c r="B659" s="14"/>
      <c r="C659" s="13" t="s">
        <v>43</v>
      </c>
      <c r="D659" s="36"/>
      <c r="E659" s="13" t="s">
        <v>645</v>
      </c>
      <c r="F659" s="21"/>
      <c r="G659" s="15"/>
      <c r="H659" s="15"/>
      <c r="I659" s="15"/>
      <c r="J659" s="15">
        <v>213.51</v>
      </c>
      <c r="K659" s="14"/>
      <c r="L659" s="14"/>
      <c r="M659" s="14"/>
    </row>
    <row r="660" spans="1:13" x14ac:dyDescent="0.3">
      <c r="A660" s="14"/>
      <c r="B660" s="14"/>
      <c r="C660" s="13" t="s">
        <v>43</v>
      </c>
      <c r="D660" s="36"/>
      <c r="E660" s="13" t="s">
        <v>646</v>
      </c>
      <c r="F660" s="21"/>
      <c r="G660" s="15"/>
      <c r="H660" s="15"/>
      <c r="I660" s="15"/>
      <c r="J660" s="15">
        <v>88.5</v>
      </c>
      <c r="K660" s="14"/>
      <c r="L660" s="14"/>
      <c r="M660" s="14"/>
    </row>
    <row r="661" spans="1:13" x14ac:dyDescent="0.3">
      <c r="A661" s="14"/>
      <c r="B661" s="14"/>
      <c r="C661" s="13" t="s">
        <v>43</v>
      </c>
      <c r="D661" s="36"/>
      <c r="E661" s="13" t="s">
        <v>647</v>
      </c>
      <c r="F661" s="21">
        <v>1</v>
      </c>
      <c r="G661" s="15">
        <v>115</v>
      </c>
      <c r="H661" s="15">
        <v>0</v>
      </c>
      <c r="I661" s="15">
        <v>0</v>
      </c>
      <c r="J661" s="16">
        <f>OR(F661&lt;&gt;0,G661&lt;&gt;0,H661&lt;&gt;0,I661&lt;&gt;0)*(F661 + (F661 = 0))*(G661 + (G661 = 0))*(H661 + (H661 = 0))*(I661 + (I661 = 0))</f>
        <v>115</v>
      </c>
      <c r="K661" s="14"/>
      <c r="L661" s="14"/>
      <c r="M661" s="14"/>
    </row>
    <row r="662" spans="1:13" x14ac:dyDescent="0.3">
      <c r="A662" s="14"/>
      <c r="B662" s="14"/>
      <c r="C662" s="14"/>
      <c r="D662" s="36"/>
      <c r="E662" s="14"/>
      <c r="F662" s="14"/>
      <c r="G662" s="14"/>
      <c r="H662" s="14"/>
      <c r="I662" s="14"/>
      <c r="J662" s="18" t="s">
        <v>648</v>
      </c>
      <c r="K662" s="19">
        <f>SUM(J658:J661)*1</f>
        <v>427.81</v>
      </c>
      <c r="L662" s="15">
        <v>0</v>
      </c>
      <c r="M662" s="19">
        <f>ROUND(K662*L662,2)</f>
        <v>0</v>
      </c>
    </row>
    <row r="663" spans="1:13" ht="1.05" customHeight="1" x14ac:dyDescent="0.3">
      <c r="A663" s="20"/>
      <c r="B663" s="20"/>
      <c r="C663" s="20"/>
      <c r="D663" s="37"/>
      <c r="E663" s="20"/>
      <c r="F663" s="20"/>
      <c r="G663" s="20"/>
      <c r="H663" s="20"/>
      <c r="I663" s="20"/>
      <c r="J663" s="20"/>
      <c r="K663" s="20"/>
      <c r="L663" s="20"/>
      <c r="M663" s="20"/>
    </row>
    <row r="664" spans="1:13" x14ac:dyDescent="0.3">
      <c r="A664" s="12" t="s">
        <v>649</v>
      </c>
      <c r="B664" s="13" t="s">
        <v>22</v>
      </c>
      <c r="C664" s="13" t="s">
        <v>27</v>
      </c>
      <c r="D664" s="17" t="s">
        <v>650</v>
      </c>
      <c r="E664" s="14"/>
      <c r="F664" s="14"/>
      <c r="G664" s="14"/>
      <c r="H664" s="14"/>
      <c r="I664" s="14"/>
      <c r="J664" s="14"/>
      <c r="K664" s="16">
        <f>K675</f>
        <v>219.82</v>
      </c>
      <c r="L664" s="16">
        <f>L675</f>
        <v>0</v>
      </c>
      <c r="M664" s="16">
        <f>M675</f>
        <v>0</v>
      </c>
    </row>
    <row r="665" spans="1:13" ht="61.2" x14ac:dyDescent="0.3">
      <c r="A665" s="14"/>
      <c r="B665" s="14"/>
      <c r="C665" s="14"/>
      <c r="D665" s="17" t="s">
        <v>651</v>
      </c>
      <c r="E665" s="14"/>
      <c r="F665" s="14"/>
      <c r="G665" s="14"/>
      <c r="H665" s="14"/>
      <c r="I665" s="14"/>
      <c r="J665" s="14"/>
      <c r="K665" s="14"/>
      <c r="L665" s="14"/>
      <c r="M665" s="14"/>
    </row>
    <row r="666" spans="1:13" x14ac:dyDescent="0.3">
      <c r="A666" s="14"/>
      <c r="B666" s="14"/>
      <c r="C666" s="13" t="s">
        <v>43</v>
      </c>
      <c r="D666" s="36"/>
      <c r="E666" s="13" t="s">
        <v>652</v>
      </c>
      <c r="F666" s="21"/>
      <c r="G666" s="15"/>
      <c r="H666" s="15"/>
      <c r="I666" s="15"/>
      <c r="J666" s="15">
        <v>15</v>
      </c>
      <c r="K666" s="14"/>
      <c r="L666" s="14"/>
      <c r="M666" s="14"/>
    </row>
    <row r="667" spans="1:13" x14ac:dyDescent="0.3">
      <c r="A667" s="14"/>
      <c r="B667" s="14"/>
      <c r="C667" s="13" t="s">
        <v>43</v>
      </c>
      <c r="D667" s="36"/>
      <c r="E667" s="13" t="s">
        <v>653</v>
      </c>
      <c r="F667" s="21"/>
      <c r="G667" s="15"/>
      <c r="H667" s="15"/>
      <c r="I667" s="15"/>
      <c r="J667" s="16">
        <f>OR(F667&lt;&gt;0,G667&lt;&gt;0,H667&lt;&gt;0,I667&lt;&gt;0)*(F667 + (F667 = 0))*(G667 + (G667 = 0))*(H667 + (H667 = 0))*(I667 + (I667 = 0))</f>
        <v>0</v>
      </c>
      <c r="K667" s="14"/>
      <c r="L667" s="14"/>
      <c r="M667" s="14"/>
    </row>
    <row r="668" spans="1:13" x14ac:dyDescent="0.3">
      <c r="A668" s="14"/>
      <c r="B668" s="14"/>
      <c r="C668" s="13" t="s">
        <v>43</v>
      </c>
      <c r="D668" s="36"/>
      <c r="E668" s="13" t="s">
        <v>654</v>
      </c>
      <c r="F668" s="21">
        <v>1</v>
      </c>
      <c r="G668" s="15">
        <v>5.35</v>
      </c>
      <c r="H668" s="15">
        <v>0</v>
      </c>
      <c r="I668" s="15">
        <v>1.2</v>
      </c>
      <c r="J668" s="16">
        <f>OR(F668&lt;&gt;0,G668&lt;&gt;0,H668&lt;&gt;0,I668&lt;&gt;0)*(F668 + (F668 = 0))*(G668 + (G668 = 0))*(H668 + (H668 = 0))*(I668 + (I668 = 0))</f>
        <v>6.42</v>
      </c>
      <c r="K668" s="14"/>
      <c r="L668" s="14"/>
      <c r="M668" s="14"/>
    </row>
    <row r="669" spans="1:13" x14ac:dyDescent="0.3">
      <c r="A669" s="14"/>
      <c r="B669" s="14"/>
      <c r="C669" s="13" t="s">
        <v>43</v>
      </c>
      <c r="D669" s="36"/>
      <c r="E669" s="13" t="s">
        <v>17</v>
      </c>
      <c r="F669" s="21">
        <v>1</v>
      </c>
      <c r="G669" s="15">
        <v>11.25</v>
      </c>
      <c r="H669" s="15">
        <v>0</v>
      </c>
      <c r="I669" s="15">
        <v>0.6</v>
      </c>
      <c r="J669" s="16">
        <f>OR(F669&lt;&gt;0,G669&lt;&gt;0,H669&lt;&gt;0,I669&lt;&gt;0)*(F669 + (F669 = 0))*(G669 + (G669 = 0))*(H669 + (H669 = 0))*(I669 + (I669 = 0))</f>
        <v>6.75</v>
      </c>
      <c r="K669" s="14"/>
      <c r="L669" s="14"/>
      <c r="M669" s="14"/>
    </row>
    <row r="670" spans="1:13" x14ac:dyDescent="0.3">
      <c r="A670" s="14"/>
      <c r="B670" s="14"/>
      <c r="C670" s="13" t="s">
        <v>43</v>
      </c>
      <c r="D670" s="36"/>
      <c r="E670" s="13" t="s">
        <v>17</v>
      </c>
      <c r="F670" s="21">
        <v>1</v>
      </c>
      <c r="G670" s="15">
        <v>1.8</v>
      </c>
      <c r="H670" s="15">
        <v>0</v>
      </c>
      <c r="I670" s="15">
        <v>0.6</v>
      </c>
      <c r="J670" s="16">
        <f>OR(F670&lt;&gt;0,G670&lt;&gt;0,H670&lt;&gt;0,I670&lt;&gt;0)*(F670 + (F670 = 0))*(G670 + (G670 = 0))*(H670 + (H670 = 0))*(I670 + (I670 = 0))</f>
        <v>1.08</v>
      </c>
      <c r="K670" s="14"/>
      <c r="L670" s="14"/>
      <c r="M670" s="14"/>
    </row>
    <row r="671" spans="1:13" x14ac:dyDescent="0.3">
      <c r="A671" s="14"/>
      <c r="B671" s="14"/>
      <c r="C671" s="13" t="s">
        <v>43</v>
      </c>
      <c r="D671" s="36"/>
      <c r="E671" s="13" t="s">
        <v>653</v>
      </c>
      <c r="F671" s="21">
        <v>1</v>
      </c>
      <c r="G671" s="15">
        <v>30.25</v>
      </c>
      <c r="H671" s="15">
        <v>0</v>
      </c>
      <c r="I671" s="15">
        <v>4</v>
      </c>
      <c r="J671" s="16">
        <f>OR(F671&lt;&gt;0,G671&lt;&gt;0,H671&lt;&gt;0,I671&lt;&gt;0)*(F671 + (F671 = 0))*(G671 + (G671 = 0))*(H671 + (H671 = 0))*(I671 + (I671 = 0))</f>
        <v>121</v>
      </c>
      <c r="K671" s="14"/>
      <c r="L671" s="14"/>
      <c r="M671" s="14"/>
    </row>
    <row r="672" spans="1:13" x14ac:dyDescent="0.3">
      <c r="A672" s="14"/>
      <c r="B672" s="14"/>
      <c r="C672" s="13" t="s">
        <v>43</v>
      </c>
      <c r="D672" s="36"/>
      <c r="E672" s="13" t="s">
        <v>655</v>
      </c>
      <c r="F672" s="21">
        <v>1</v>
      </c>
      <c r="G672" s="15">
        <v>7.35</v>
      </c>
      <c r="H672" s="15">
        <v>0</v>
      </c>
      <c r="I672" s="15">
        <v>4.3499999999999996</v>
      </c>
      <c r="J672" s="16">
        <f>OR(F672&lt;&gt;0,G672&lt;&gt;0,H672&lt;&gt;0,I672&lt;&gt;0)*(F672 + (F672 = 0))*(G672 + (G672 = 0))*(H672 + (H672 = 0))*(I672 + (I672 = 0))</f>
        <v>31.97</v>
      </c>
      <c r="K672" s="14"/>
      <c r="L672" s="14"/>
      <c r="M672" s="14"/>
    </row>
    <row r="673" spans="1:13" x14ac:dyDescent="0.3">
      <c r="A673" s="14"/>
      <c r="B673" s="14"/>
      <c r="C673" s="13" t="s">
        <v>43</v>
      </c>
      <c r="D673" s="36"/>
      <c r="E673" s="13" t="s">
        <v>656</v>
      </c>
      <c r="F673" s="21">
        <v>1</v>
      </c>
      <c r="G673" s="15">
        <v>30.25</v>
      </c>
      <c r="H673" s="15">
        <v>0</v>
      </c>
      <c r="I673" s="15">
        <v>1</v>
      </c>
      <c r="J673" s="16">
        <f>OR(F673&lt;&gt;0,G673&lt;&gt;0,H673&lt;&gt;0,I673&lt;&gt;0)*(F673 + (F673 = 0))*(G673 + (G673 = 0))*(H673 + (H673 = 0))*(I673 + (I673 = 0))</f>
        <v>30.25</v>
      </c>
      <c r="K673" s="14"/>
      <c r="L673" s="14"/>
      <c r="M673" s="14"/>
    </row>
    <row r="674" spans="1:13" x14ac:dyDescent="0.3">
      <c r="A674" s="14"/>
      <c r="B674" s="14"/>
      <c r="C674" s="13" t="s">
        <v>43</v>
      </c>
      <c r="D674" s="36"/>
      <c r="E674" s="13" t="s">
        <v>17</v>
      </c>
      <c r="F674" s="21">
        <v>1</v>
      </c>
      <c r="G674" s="15">
        <v>7.35</v>
      </c>
      <c r="H674" s="15">
        <v>0</v>
      </c>
      <c r="I674" s="15">
        <v>1</v>
      </c>
      <c r="J674" s="16">
        <f>OR(F674&lt;&gt;0,G674&lt;&gt;0,H674&lt;&gt;0,I674&lt;&gt;0)*(F674 + (F674 = 0))*(G674 + (G674 = 0))*(H674 + (H674 = 0))*(I674 + (I674 = 0))</f>
        <v>7.35</v>
      </c>
      <c r="K674" s="14"/>
      <c r="L674" s="14"/>
      <c r="M674" s="14"/>
    </row>
    <row r="675" spans="1:13" x14ac:dyDescent="0.3">
      <c r="A675" s="14"/>
      <c r="B675" s="14"/>
      <c r="C675" s="14"/>
      <c r="D675" s="36"/>
      <c r="E675" s="14"/>
      <c r="F675" s="14"/>
      <c r="G675" s="14"/>
      <c r="H675" s="14"/>
      <c r="I675" s="14"/>
      <c r="J675" s="18" t="s">
        <v>657</v>
      </c>
      <c r="K675" s="19">
        <f>SUM(J666:J674)</f>
        <v>219.82</v>
      </c>
      <c r="L675" s="15">
        <v>0</v>
      </c>
      <c r="M675" s="19">
        <f>ROUND(K675*L675,2)</f>
        <v>0</v>
      </c>
    </row>
    <row r="676" spans="1:13" ht="1.05" customHeight="1" x14ac:dyDescent="0.3">
      <c r="A676" s="20"/>
      <c r="B676" s="20"/>
      <c r="C676" s="20"/>
      <c r="D676" s="37"/>
      <c r="E676" s="20"/>
      <c r="F676" s="20"/>
      <c r="G676" s="20"/>
      <c r="H676" s="20"/>
      <c r="I676" s="20"/>
      <c r="J676" s="20"/>
      <c r="K676" s="20"/>
      <c r="L676" s="20"/>
      <c r="M676" s="20"/>
    </row>
    <row r="677" spans="1:13" x14ac:dyDescent="0.3">
      <c r="A677" s="12" t="s">
        <v>658</v>
      </c>
      <c r="B677" s="13" t="s">
        <v>22</v>
      </c>
      <c r="C677" s="13" t="s">
        <v>27</v>
      </c>
      <c r="D677" s="17" t="s">
        <v>659</v>
      </c>
      <c r="E677" s="14"/>
      <c r="F677" s="14"/>
      <c r="G677" s="14"/>
      <c r="H677" s="14"/>
      <c r="I677" s="14"/>
      <c r="J677" s="14"/>
      <c r="K677" s="15">
        <v>0</v>
      </c>
      <c r="L677" s="15">
        <v>0</v>
      </c>
      <c r="M677" s="16">
        <f>ROUND(K677*L677,2)</f>
        <v>0</v>
      </c>
    </row>
    <row r="678" spans="1:13" ht="102" x14ac:dyDescent="0.3">
      <c r="A678" s="14"/>
      <c r="B678" s="14"/>
      <c r="C678" s="14"/>
      <c r="D678" s="17" t="s">
        <v>660</v>
      </c>
      <c r="E678" s="14"/>
      <c r="F678" s="14"/>
      <c r="G678" s="14"/>
      <c r="H678" s="14"/>
      <c r="I678" s="14"/>
      <c r="J678" s="14"/>
      <c r="K678" s="14"/>
      <c r="L678" s="14"/>
      <c r="M678" s="14"/>
    </row>
    <row r="679" spans="1:13" x14ac:dyDescent="0.3">
      <c r="A679" s="12" t="s">
        <v>661</v>
      </c>
      <c r="B679" s="13" t="s">
        <v>22</v>
      </c>
      <c r="C679" s="13" t="s">
        <v>216</v>
      </c>
      <c r="D679" s="17" t="s">
        <v>662</v>
      </c>
      <c r="E679" s="14"/>
      <c r="F679" s="14"/>
      <c r="G679" s="14"/>
      <c r="H679" s="14"/>
      <c r="I679" s="14"/>
      <c r="J679" s="14"/>
      <c r="K679" s="15">
        <v>0</v>
      </c>
      <c r="L679" s="15">
        <v>0</v>
      </c>
      <c r="M679" s="16">
        <f>ROUND(K679*L679,2)</f>
        <v>0</v>
      </c>
    </row>
    <row r="680" spans="1:13" ht="91.8" x14ac:dyDescent="0.3">
      <c r="A680" s="14"/>
      <c r="B680" s="14"/>
      <c r="C680" s="14"/>
      <c r="D680" s="17" t="s">
        <v>663</v>
      </c>
      <c r="E680" s="14"/>
      <c r="F680" s="14"/>
      <c r="G680" s="14"/>
      <c r="H680" s="14"/>
      <c r="I680" s="14"/>
      <c r="J680" s="14"/>
      <c r="K680" s="14"/>
      <c r="L680" s="14"/>
      <c r="M680" s="14"/>
    </row>
    <row r="681" spans="1:13" ht="20.399999999999999" x14ac:dyDescent="0.3">
      <c r="A681" s="12" t="s">
        <v>664</v>
      </c>
      <c r="B681" s="13" t="s">
        <v>22</v>
      </c>
      <c r="C681" s="13" t="s">
        <v>27</v>
      </c>
      <c r="D681" s="17" t="s">
        <v>665</v>
      </c>
      <c r="E681" s="14"/>
      <c r="F681" s="14"/>
      <c r="G681" s="14"/>
      <c r="H681" s="14"/>
      <c r="I681" s="14"/>
      <c r="J681" s="14"/>
      <c r="K681" s="16">
        <f>K689</f>
        <v>70.66</v>
      </c>
      <c r="L681" s="16">
        <f>L689</f>
        <v>0</v>
      </c>
      <c r="M681" s="16">
        <f>M689</f>
        <v>0</v>
      </c>
    </row>
    <row r="682" spans="1:13" ht="193.8" x14ac:dyDescent="0.3">
      <c r="A682" s="14"/>
      <c r="B682" s="14"/>
      <c r="C682" s="14"/>
      <c r="D682" s="17" t="s">
        <v>666</v>
      </c>
      <c r="E682" s="14"/>
      <c r="F682" s="14"/>
      <c r="G682" s="14"/>
      <c r="H682" s="14"/>
      <c r="I682" s="14"/>
      <c r="J682" s="14"/>
      <c r="K682" s="14"/>
      <c r="L682" s="14"/>
      <c r="M682" s="14"/>
    </row>
    <row r="683" spans="1:13" x14ac:dyDescent="0.3">
      <c r="A683" s="14"/>
      <c r="B683" s="14"/>
      <c r="C683" s="13" t="s">
        <v>43</v>
      </c>
      <c r="D683" s="36"/>
      <c r="E683" s="13" t="s">
        <v>667</v>
      </c>
      <c r="F683" s="21">
        <v>2</v>
      </c>
      <c r="G683" s="15">
        <v>2.1</v>
      </c>
      <c r="H683" s="15">
        <v>0</v>
      </c>
      <c r="I683" s="15">
        <v>2.6</v>
      </c>
      <c r="J683" s="16">
        <f>OR(F683&lt;&gt;0,G683&lt;&gt;0,H683&lt;&gt;0,I683&lt;&gt;0)*(F683 + (F683 = 0))*(G683 + (G683 = 0))*(H683 + (H683 = 0))*(I683 + (I683 = 0))</f>
        <v>10.92</v>
      </c>
      <c r="K683" s="14"/>
      <c r="L683" s="14"/>
      <c r="M683" s="14"/>
    </row>
    <row r="684" spans="1:13" x14ac:dyDescent="0.3">
      <c r="A684" s="14"/>
      <c r="B684" s="14"/>
      <c r="C684" s="13" t="s">
        <v>43</v>
      </c>
      <c r="D684" s="36"/>
      <c r="E684" s="13" t="s">
        <v>17</v>
      </c>
      <c r="F684" s="21">
        <v>2</v>
      </c>
      <c r="G684" s="15">
        <v>3.6</v>
      </c>
      <c r="H684" s="15">
        <v>0</v>
      </c>
      <c r="I684" s="15">
        <v>2.6</v>
      </c>
      <c r="J684" s="16">
        <f>OR(F684&lt;&gt;0,G684&lt;&gt;0,H684&lt;&gt;0,I684&lt;&gt;0)*(F684 + (F684 = 0))*(G684 + (G684 = 0))*(H684 + (H684 = 0))*(I684 + (I684 = 0))</f>
        <v>18.72</v>
      </c>
      <c r="K684" s="14"/>
      <c r="L684" s="14"/>
      <c r="M684" s="14"/>
    </row>
    <row r="685" spans="1:13" x14ac:dyDescent="0.3">
      <c r="A685" s="14"/>
      <c r="B685" s="14"/>
      <c r="C685" s="13" t="s">
        <v>43</v>
      </c>
      <c r="D685" s="36"/>
      <c r="E685" s="13" t="s">
        <v>527</v>
      </c>
      <c r="F685" s="21">
        <v>2</v>
      </c>
      <c r="G685" s="15">
        <v>2</v>
      </c>
      <c r="H685" s="15">
        <v>0</v>
      </c>
      <c r="I685" s="15">
        <v>2.6</v>
      </c>
      <c r="J685" s="16">
        <f>OR(F685&lt;&gt;0,G685&lt;&gt;0,H685&lt;&gt;0,I685&lt;&gt;0)*(F685 + (F685 = 0))*(G685 + (G685 = 0))*(H685 + (H685 = 0))*(I685 + (I685 = 0))</f>
        <v>10.4</v>
      </c>
      <c r="K685" s="14"/>
      <c r="L685" s="14"/>
      <c r="M685" s="14"/>
    </row>
    <row r="686" spans="1:13" x14ac:dyDescent="0.3">
      <c r="A686" s="14"/>
      <c r="B686" s="14"/>
      <c r="C686" s="13" t="s">
        <v>43</v>
      </c>
      <c r="D686" s="36"/>
      <c r="E686" s="13" t="s">
        <v>17</v>
      </c>
      <c r="F686" s="21">
        <v>2</v>
      </c>
      <c r="G686" s="15">
        <v>1.25</v>
      </c>
      <c r="H686" s="15">
        <v>0</v>
      </c>
      <c r="I686" s="15">
        <v>2.6</v>
      </c>
      <c r="J686" s="16">
        <f>OR(F686&lt;&gt;0,G686&lt;&gt;0,H686&lt;&gt;0,I686&lt;&gt;0)*(F686 + (F686 = 0))*(G686 + (G686 = 0))*(H686 + (H686 = 0))*(I686 + (I686 = 0))</f>
        <v>6.5</v>
      </c>
      <c r="K686" s="14"/>
      <c r="L686" s="14"/>
      <c r="M686" s="14"/>
    </row>
    <row r="687" spans="1:13" x14ac:dyDescent="0.3">
      <c r="A687" s="14"/>
      <c r="B687" s="14"/>
      <c r="C687" s="13" t="s">
        <v>43</v>
      </c>
      <c r="D687" s="36"/>
      <c r="E687" s="13" t="s">
        <v>668</v>
      </c>
      <c r="F687" s="21">
        <v>2</v>
      </c>
      <c r="G687" s="15">
        <v>2.52</v>
      </c>
      <c r="H687" s="15">
        <v>0</v>
      </c>
      <c r="I687" s="15">
        <v>2.6</v>
      </c>
      <c r="J687" s="16">
        <f>OR(F687&lt;&gt;0,G687&lt;&gt;0,H687&lt;&gt;0,I687&lt;&gt;0)*(F687 + (F687 = 0))*(G687 + (G687 = 0))*(H687 + (H687 = 0))*(I687 + (I687 = 0))</f>
        <v>13.1</v>
      </c>
      <c r="K687" s="14"/>
      <c r="L687" s="14"/>
      <c r="M687" s="14"/>
    </row>
    <row r="688" spans="1:13" x14ac:dyDescent="0.3">
      <c r="A688" s="14"/>
      <c r="B688" s="14"/>
      <c r="C688" s="13" t="s">
        <v>43</v>
      </c>
      <c r="D688" s="36"/>
      <c r="E688" s="13" t="s">
        <v>17</v>
      </c>
      <c r="F688" s="21">
        <v>2</v>
      </c>
      <c r="G688" s="15">
        <v>2.12</v>
      </c>
      <c r="H688" s="15">
        <v>0</v>
      </c>
      <c r="I688" s="15">
        <v>2.6</v>
      </c>
      <c r="J688" s="16">
        <f>OR(F688&lt;&gt;0,G688&lt;&gt;0,H688&lt;&gt;0,I688&lt;&gt;0)*(F688 + (F688 = 0))*(G688 + (G688 = 0))*(H688 + (H688 = 0))*(I688 + (I688 = 0))</f>
        <v>11.02</v>
      </c>
      <c r="K688" s="14"/>
      <c r="L688" s="14"/>
      <c r="M688" s="14"/>
    </row>
    <row r="689" spans="1:13" x14ac:dyDescent="0.3">
      <c r="A689" s="14"/>
      <c r="B689" s="14"/>
      <c r="C689" s="14"/>
      <c r="D689" s="36"/>
      <c r="E689" s="14"/>
      <c r="F689" s="14"/>
      <c r="G689" s="14"/>
      <c r="H689" s="14"/>
      <c r="I689" s="14"/>
      <c r="J689" s="18" t="s">
        <v>669</v>
      </c>
      <c r="K689" s="19">
        <f>SUM(J683:J688)*1</f>
        <v>70.66</v>
      </c>
      <c r="L689" s="15">
        <v>0</v>
      </c>
      <c r="M689" s="19">
        <f>ROUND(K689*L689,2)</f>
        <v>0</v>
      </c>
    </row>
    <row r="690" spans="1:13" ht="1.05" customHeight="1" x14ac:dyDescent="0.3">
      <c r="A690" s="20"/>
      <c r="B690" s="20"/>
      <c r="C690" s="20"/>
      <c r="D690" s="37"/>
      <c r="E690" s="20"/>
      <c r="F690" s="20"/>
      <c r="G690" s="20"/>
      <c r="H690" s="20"/>
      <c r="I690" s="20"/>
      <c r="J690" s="20"/>
      <c r="K690" s="20"/>
      <c r="L690" s="20"/>
      <c r="M690" s="20"/>
    </row>
    <row r="691" spans="1:13" ht="20.399999999999999" x14ac:dyDescent="0.3">
      <c r="A691" s="12" t="s">
        <v>670</v>
      </c>
      <c r="B691" s="13" t="s">
        <v>22</v>
      </c>
      <c r="C691" s="13" t="s">
        <v>27</v>
      </c>
      <c r="D691" s="17" t="s">
        <v>671</v>
      </c>
      <c r="E691" s="14"/>
      <c r="F691" s="14"/>
      <c r="G691" s="14"/>
      <c r="H691" s="14"/>
      <c r="I691" s="14"/>
      <c r="J691" s="14"/>
      <c r="K691" s="16">
        <f>K695</f>
        <v>7.52</v>
      </c>
      <c r="L691" s="16">
        <f>L695</f>
        <v>0</v>
      </c>
      <c r="M691" s="16">
        <f>M695</f>
        <v>0</v>
      </c>
    </row>
    <row r="692" spans="1:13" ht="81.599999999999994" x14ac:dyDescent="0.3">
      <c r="A692" s="14"/>
      <c r="B692" s="14"/>
      <c r="C692" s="14"/>
      <c r="D692" s="17" t="s">
        <v>672</v>
      </c>
      <c r="E692" s="14"/>
      <c r="F692" s="14"/>
      <c r="G692" s="14"/>
      <c r="H692" s="14"/>
      <c r="I692" s="14"/>
      <c r="J692" s="14"/>
      <c r="K692" s="14"/>
      <c r="L692" s="14"/>
      <c r="M692" s="14"/>
    </row>
    <row r="693" spans="1:13" x14ac:dyDescent="0.3">
      <c r="A693" s="14"/>
      <c r="B693" s="14"/>
      <c r="C693" s="13" t="s">
        <v>43</v>
      </c>
      <c r="D693" s="36"/>
      <c r="E693" s="13" t="s">
        <v>673</v>
      </c>
      <c r="F693" s="21">
        <v>30.25</v>
      </c>
      <c r="G693" s="15">
        <v>0</v>
      </c>
      <c r="H693" s="15">
        <v>0.2</v>
      </c>
      <c r="I693" s="15">
        <v>0</v>
      </c>
      <c r="J693" s="16">
        <f>OR(F693&lt;&gt;0,G693&lt;&gt;0,H693&lt;&gt;0,I693&lt;&gt;0)*(F693 + (F693 = 0))*(G693 + (G693 = 0))*(H693 + (H693 = 0))*(I693 + (I693 = 0))</f>
        <v>6.05</v>
      </c>
      <c r="K693" s="14"/>
      <c r="L693" s="14"/>
      <c r="M693" s="14"/>
    </row>
    <row r="694" spans="1:13" x14ac:dyDescent="0.3">
      <c r="A694" s="14"/>
      <c r="B694" s="14"/>
      <c r="C694" s="13" t="s">
        <v>43</v>
      </c>
      <c r="D694" s="36"/>
      <c r="E694" s="13" t="s">
        <v>17</v>
      </c>
      <c r="F694" s="21">
        <v>7.35</v>
      </c>
      <c r="G694" s="15">
        <v>0</v>
      </c>
      <c r="H694" s="15">
        <v>0.2</v>
      </c>
      <c r="I694" s="15">
        <v>0</v>
      </c>
      <c r="J694" s="16">
        <f>OR(F694&lt;&gt;0,G694&lt;&gt;0,H694&lt;&gt;0,I694&lt;&gt;0)*(F694 + (F694 = 0))*(G694 + (G694 = 0))*(H694 + (H694 = 0))*(I694 + (I694 = 0))</f>
        <v>1.47</v>
      </c>
      <c r="K694" s="14"/>
      <c r="L694" s="14"/>
      <c r="M694" s="14"/>
    </row>
    <row r="695" spans="1:13" x14ac:dyDescent="0.3">
      <c r="A695" s="14"/>
      <c r="B695" s="14"/>
      <c r="C695" s="14"/>
      <c r="D695" s="36"/>
      <c r="E695" s="14"/>
      <c r="F695" s="14"/>
      <c r="G695" s="14"/>
      <c r="H695" s="14"/>
      <c r="I695" s="14"/>
      <c r="J695" s="18" t="s">
        <v>674</v>
      </c>
      <c r="K695" s="19">
        <f>SUM(J693:J694)</f>
        <v>7.52</v>
      </c>
      <c r="L695" s="15">
        <v>0</v>
      </c>
      <c r="M695" s="19">
        <f>ROUND(K695*L695,2)</f>
        <v>0</v>
      </c>
    </row>
    <row r="696" spans="1:13" ht="1.05" customHeight="1" x14ac:dyDescent="0.3">
      <c r="A696" s="20"/>
      <c r="B696" s="20"/>
      <c r="C696" s="20"/>
      <c r="D696" s="37"/>
      <c r="E696" s="20"/>
      <c r="F696" s="20"/>
      <c r="G696" s="20"/>
      <c r="H696" s="20"/>
      <c r="I696" s="20"/>
      <c r="J696" s="20"/>
      <c r="K696" s="20"/>
      <c r="L696" s="20"/>
      <c r="M696" s="20"/>
    </row>
    <row r="697" spans="1:13" x14ac:dyDescent="0.3">
      <c r="A697" s="14"/>
      <c r="B697" s="14"/>
      <c r="C697" s="14"/>
      <c r="D697" s="36"/>
      <c r="E697" s="14"/>
      <c r="F697" s="14"/>
      <c r="G697" s="14"/>
      <c r="H697" s="14"/>
      <c r="I697" s="14"/>
      <c r="J697" s="18" t="s">
        <v>675</v>
      </c>
      <c r="K697" s="15">
        <v>1</v>
      </c>
      <c r="L697" s="19">
        <f>M656+M664+M677+M679+M681+M691</f>
        <v>0</v>
      </c>
      <c r="M697" s="19">
        <f>ROUND(K697*L697,2)</f>
        <v>0</v>
      </c>
    </row>
    <row r="698" spans="1:13" ht="1.05" customHeight="1" x14ac:dyDescent="0.3">
      <c r="A698" s="20"/>
      <c r="B698" s="20"/>
      <c r="C698" s="20"/>
      <c r="D698" s="37"/>
      <c r="E698" s="20"/>
      <c r="F698" s="20"/>
      <c r="G698" s="20"/>
      <c r="H698" s="20"/>
      <c r="I698" s="20"/>
      <c r="J698" s="20"/>
      <c r="K698" s="20"/>
      <c r="L698" s="20"/>
      <c r="M698" s="20"/>
    </row>
    <row r="699" spans="1:13" x14ac:dyDescent="0.3">
      <c r="A699" s="22" t="s">
        <v>676</v>
      </c>
      <c r="B699" s="22" t="s">
        <v>16</v>
      </c>
      <c r="C699" s="22" t="s">
        <v>17</v>
      </c>
      <c r="D699" s="38" t="s">
        <v>677</v>
      </c>
      <c r="E699" s="23"/>
      <c r="F699" s="23"/>
      <c r="G699" s="23"/>
      <c r="H699" s="23"/>
      <c r="I699" s="23"/>
      <c r="J699" s="23"/>
      <c r="K699" s="24">
        <f>K730</f>
        <v>1</v>
      </c>
      <c r="L699" s="24">
        <f>L730</f>
        <v>0</v>
      </c>
      <c r="M699" s="24">
        <f>M730</f>
        <v>0</v>
      </c>
    </row>
    <row r="700" spans="1:13" x14ac:dyDescent="0.3">
      <c r="A700" s="12" t="s">
        <v>678</v>
      </c>
      <c r="B700" s="13" t="s">
        <v>22</v>
      </c>
      <c r="C700" s="13" t="s">
        <v>27</v>
      </c>
      <c r="D700" s="17" t="s">
        <v>679</v>
      </c>
      <c r="E700" s="14"/>
      <c r="F700" s="14"/>
      <c r="G700" s="14"/>
      <c r="H700" s="14"/>
      <c r="I700" s="14"/>
      <c r="J700" s="14"/>
      <c r="K700" s="16">
        <f>K709</f>
        <v>60.04</v>
      </c>
      <c r="L700" s="16">
        <f>L709</f>
        <v>0</v>
      </c>
      <c r="M700" s="16">
        <f>M709</f>
        <v>0</v>
      </c>
    </row>
    <row r="701" spans="1:13" ht="102" x14ac:dyDescent="0.3">
      <c r="A701" s="14"/>
      <c r="B701" s="14"/>
      <c r="C701" s="14"/>
      <c r="D701" s="17" t="s">
        <v>680</v>
      </c>
      <c r="E701" s="14"/>
      <c r="F701" s="14"/>
      <c r="G701" s="14"/>
      <c r="H701" s="14"/>
      <c r="I701" s="14"/>
      <c r="J701" s="14"/>
      <c r="K701" s="14"/>
      <c r="L701" s="14"/>
      <c r="M701" s="14"/>
    </row>
    <row r="702" spans="1:13" x14ac:dyDescent="0.3">
      <c r="A702" s="14"/>
      <c r="B702" s="14"/>
      <c r="C702" s="13" t="s">
        <v>43</v>
      </c>
      <c r="D702" s="36"/>
      <c r="E702" s="13" t="s">
        <v>681</v>
      </c>
      <c r="F702" s="21">
        <v>2.4500000000000002</v>
      </c>
      <c r="G702" s="15">
        <v>0</v>
      </c>
      <c r="H702" s="15">
        <v>0</v>
      </c>
      <c r="I702" s="15">
        <v>0</v>
      </c>
      <c r="J702" s="16">
        <f>OR(F702&lt;&gt;0,G702&lt;&gt;0,H702&lt;&gt;0,I702&lt;&gt;0)*(F702 + (F702 = 0))*(G702 + (G702 = 0))*(H702 + (H702 = 0))*(I702 + (I702 = 0))</f>
        <v>2.4500000000000002</v>
      </c>
      <c r="K702" s="14"/>
      <c r="L702" s="14"/>
      <c r="M702" s="14"/>
    </row>
    <row r="703" spans="1:13" x14ac:dyDescent="0.3">
      <c r="A703" s="14"/>
      <c r="B703" s="14"/>
      <c r="C703" s="13" t="s">
        <v>43</v>
      </c>
      <c r="D703" s="36"/>
      <c r="E703" s="13" t="s">
        <v>682</v>
      </c>
      <c r="F703" s="21">
        <v>5.24</v>
      </c>
      <c r="G703" s="15">
        <v>0</v>
      </c>
      <c r="H703" s="15">
        <v>0</v>
      </c>
      <c r="I703" s="15">
        <v>0</v>
      </c>
      <c r="J703" s="16">
        <f>OR(F703&lt;&gt;0,G703&lt;&gt;0,H703&lt;&gt;0,I703&lt;&gt;0)*(F703 + (F703 = 0))*(G703 + (G703 = 0))*(H703 + (H703 = 0))*(I703 + (I703 = 0))</f>
        <v>5.24</v>
      </c>
      <c r="K703" s="14"/>
      <c r="L703" s="14"/>
      <c r="M703" s="14"/>
    </row>
    <row r="704" spans="1:13" x14ac:dyDescent="0.3">
      <c r="A704" s="14"/>
      <c r="B704" s="14"/>
      <c r="C704" s="13" t="s">
        <v>43</v>
      </c>
      <c r="D704" s="36"/>
      <c r="E704" s="13" t="s">
        <v>683</v>
      </c>
      <c r="F704" s="21">
        <v>1.48</v>
      </c>
      <c r="G704" s="15">
        <v>0</v>
      </c>
      <c r="H704" s="15">
        <v>0</v>
      </c>
      <c r="I704" s="15">
        <v>0</v>
      </c>
      <c r="J704" s="16">
        <f>OR(F704&lt;&gt;0,G704&lt;&gt;0,H704&lt;&gt;0,I704&lt;&gt;0)*(F704 + (F704 = 0))*(G704 + (G704 = 0))*(H704 + (H704 = 0))*(I704 + (I704 = 0))</f>
        <v>1.48</v>
      </c>
      <c r="K704" s="14"/>
      <c r="L704" s="14"/>
      <c r="M704" s="14"/>
    </row>
    <row r="705" spans="1:13" x14ac:dyDescent="0.3">
      <c r="A705" s="14"/>
      <c r="B705" s="14"/>
      <c r="C705" s="13" t="s">
        <v>43</v>
      </c>
      <c r="D705" s="36"/>
      <c r="E705" s="13" t="s">
        <v>684</v>
      </c>
      <c r="F705" s="21">
        <v>7.47</v>
      </c>
      <c r="G705" s="15">
        <v>0</v>
      </c>
      <c r="H705" s="15">
        <v>0</v>
      </c>
      <c r="I705" s="15">
        <v>0</v>
      </c>
      <c r="J705" s="16">
        <f>OR(F705&lt;&gt;0,G705&lt;&gt;0,H705&lt;&gt;0,I705&lt;&gt;0)*(F705 + (F705 = 0))*(G705 + (G705 = 0))*(H705 + (H705 = 0))*(I705 + (I705 = 0))</f>
        <v>7.47</v>
      </c>
      <c r="K705" s="14"/>
      <c r="L705" s="14"/>
      <c r="M705" s="14"/>
    </row>
    <row r="706" spans="1:13" x14ac:dyDescent="0.3">
      <c r="A706" s="14"/>
      <c r="B706" s="14"/>
      <c r="C706" s="13" t="s">
        <v>43</v>
      </c>
      <c r="D706" s="36"/>
      <c r="E706" s="13" t="s">
        <v>476</v>
      </c>
      <c r="F706" s="21">
        <v>4.4000000000000004</v>
      </c>
      <c r="G706" s="15">
        <v>0</v>
      </c>
      <c r="H706" s="15">
        <v>0</v>
      </c>
      <c r="I706" s="15">
        <v>0</v>
      </c>
      <c r="J706" s="16">
        <f>OR(F706&lt;&gt;0,G706&lt;&gt;0,H706&lt;&gt;0,I706&lt;&gt;0)*(F706 + (F706 = 0))*(G706 + (G706 = 0))*(H706 + (H706 = 0))*(I706 + (I706 = 0))</f>
        <v>4.4000000000000004</v>
      </c>
      <c r="K706" s="14"/>
      <c r="L706" s="14"/>
      <c r="M706" s="14"/>
    </row>
    <row r="707" spans="1:13" x14ac:dyDescent="0.3">
      <c r="A707" s="14"/>
      <c r="B707" s="14"/>
      <c r="C707" s="13" t="s">
        <v>43</v>
      </c>
      <c r="D707" s="36"/>
      <c r="E707" s="13" t="s">
        <v>475</v>
      </c>
      <c r="F707" s="21">
        <v>31.53</v>
      </c>
      <c r="G707" s="15">
        <v>0</v>
      </c>
      <c r="H707" s="15">
        <v>0</v>
      </c>
      <c r="I707" s="15">
        <v>0</v>
      </c>
      <c r="J707" s="16">
        <f>OR(F707&lt;&gt;0,G707&lt;&gt;0,H707&lt;&gt;0,I707&lt;&gt;0)*(F707 + (F707 = 0))*(G707 + (G707 = 0))*(H707 + (H707 = 0))*(I707 + (I707 = 0))</f>
        <v>31.53</v>
      </c>
      <c r="K707" s="14"/>
      <c r="L707" s="14"/>
      <c r="M707" s="14"/>
    </row>
    <row r="708" spans="1:13" x14ac:dyDescent="0.3">
      <c r="A708" s="14"/>
      <c r="B708" s="14"/>
      <c r="C708" s="13" t="s">
        <v>43</v>
      </c>
      <c r="D708" s="36"/>
      <c r="E708" s="13" t="s">
        <v>667</v>
      </c>
      <c r="F708" s="21">
        <v>7.47</v>
      </c>
      <c r="G708" s="15">
        <v>0</v>
      </c>
      <c r="H708" s="15">
        <v>0</v>
      </c>
      <c r="I708" s="15">
        <v>0</v>
      </c>
      <c r="J708" s="16">
        <f>OR(F708&lt;&gt;0,G708&lt;&gt;0,H708&lt;&gt;0,I708&lt;&gt;0)*(F708 + (F708 = 0))*(G708 + (G708 = 0))*(H708 + (H708 = 0))*(I708 + (I708 = 0))</f>
        <v>7.47</v>
      </c>
      <c r="K708" s="14"/>
      <c r="L708" s="14"/>
      <c r="M708" s="14"/>
    </row>
    <row r="709" spans="1:13" x14ac:dyDescent="0.3">
      <c r="A709" s="14"/>
      <c r="B709" s="14"/>
      <c r="C709" s="14"/>
      <c r="D709" s="36"/>
      <c r="E709" s="14"/>
      <c r="F709" s="14"/>
      <c r="G709" s="14"/>
      <c r="H709" s="14"/>
      <c r="I709" s="14"/>
      <c r="J709" s="18" t="s">
        <v>685</v>
      </c>
      <c r="K709" s="19">
        <f>SUM(J702:J708)*1</f>
        <v>60.04</v>
      </c>
      <c r="L709" s="15">
        <v>0</v>
      </c>
      <c r="M709" s="19">
        <f>ROUND(K709*L709,2)</f>
        <v>0</v>
      </c>
    </row>
    <row r="710" spans="1:13" ht="1.05" customHeight="1" x14ac:dyDescent="0.3">
      <c r="A710" s="20"/>
      <c r="B710" s="20"/>
      <c r="C710" s="20"/>
      <c r="D710" s="37"/>
      <c r="E710" s="20"/>
      <c r="F710" s="20"/>
      <c r="G710" s="20"/>
      <c r="H710" s="20"/>
      <c r="I710" s="20"/>
      <c r="J710" s="20"/>
      <c r="K710" s="20"/>
      <c r="L710" s="20"/>
      <c r="M710" s="20"/>
    </row>
    <row r="711" spans="1:13" x14ac:dyDescent="0.3">
      <c r="A711" s="12" t="s">
        <v>686</v>
      </c>
      <c r="B711" s="13" t="s">
        <v>22</v>
      </c>
      <c r="C711" s="13" t="s">
        <v>27</v>
      </c>
      <c r="D711" s="17" t="s">
        <v>687</v>
      </c>
      <c r="E711" s="14"/>
      <c r="F711" s="14"/>
      <c r="G711" s="14"/>
      <c r="H711" s="14"/>
      <c r="I711" s="14"/>
      <c r="J711" s="14"/>
      <c r="K711" s="15">
        <v>0</v>
      </c>
      <c r="L711" s="15">
        <v>0</v>
      </c>
      <c r="M711" s="16">
        <f>ROUND(K711*L711,2)</f>
        <v>0</v>
      </c>
    </row>
    <row r="712" spans="1:13" ht="112.2" x14ac:dyDescent="0.3">
      <c r="A712" s="14"/>
      <c r="B712" s="14"/>
      <c r="C712" s="14"/>
      <c r="D712" s="17" t="s">
        <v>688</v>
      </c>
      <c r="E712" s="14"/>
      <c r="F712" s="14"/>
      <c r="G712" s="14"/>
      <c r="H712" s="14"/>
      <c r="I712" s="14"/>
      <c r="J712" s="14"/>
      <c r="K712" s="14"/>
      <c r="L712" s="14"/>
      <c r="M712" s="14"/>
    </row>
    <row r="713" spans="1:13" x14ac:dyDescent="0.3">
      <c r="A713" s="12" t="s">
        <v>689</v>
      </c>
      <c r="B713" s="13" t="s">
        <v>22</v>
      </c>
      <c r="C713" s="13" t="s">
        <v>27</v>
      </c>
      <c r="D713" s="17" t="s">
        <v>690</v>
      </c>
      <c r="E713" s="14"/>
      <c r="F713" s="14"/>
      <c r="G713" s="14"/>
      <c r="H713" s="14"/>
      <c r="I713" s="14"/>
      <c r="J713" s="14"/>
      <c r="K713" s="16">
        <f>K719</f>
        <v>178.9</v>
      </c>
      <c r="L713" s="16">
        <f>L719</f>
        <v>0</v>
      </c>
      <c r="M713" s="16">
        <f>M719</f>
        <v>0</v>
      </c>
    </row>
    <row r="714" spans="1:13" ht="61.2" x14ac:dyDescent="0.3">
      <c r="A714" s="14"/>
      <c r="B714" s="14"/>
      <c r="C714" s="14"/>
      <c r="D714" s="17" t="s">
        <v>691</v>
      </c>
      <c r="E714" s="14"/>
      <c r="F714" s="14"/>
      <c r="G714" s="14"/>
      <c r="H714" s="14"/>
      <c r="I714" s="14"/>
      <c r="J714" s="14"/>
      <c r="K714" s="14"/>
      <c r="L714" s="14"/>
      <c r="M714" s="14"/>
    </row>
    <row r="715" spans="1:13" x14ac:dyDescent="0.3">
      <c r="A715" s="14"/>
      <c r="B715" s="14"/>
      <c r="C715" s="13" t="s">
        <v>107</v>
      </c>
      <c r="D715" s="36"/>
      <c r="E715" s="13" t="s">
        <v>692</v>
      </c>
      <c r="F715" s="21">
        <v>6</v>
      </c>
      <c r="G715" s="15">
        <v>18.25</v>
      </c>
      <c r="H715" s="15">
        <v>0</v>
      </c>
      <c r="I715" s="15">
        <v>0</v>
      </c>
      <c r="J715" s="16">
        <f>OR(F715&lt;&gt;0,G715&lt;&gt;0,H715&lt;&gt;0,I715&lt;&gt;0)*(F715 + (F715 = 0))*(G715 + (G715 = 0))*(H715 + (H715 = 0))*(I715 + (I715 = 0))</f>
        <v>109.5</v>
      </c>
      <c r="K715" s="14"/>
      <c r="L715" s="14"/>
      <c r="M715" s="14"/>
    </row>
    <row r="716" spans="1:13" x14ac:dyDescent="0.3">
      <c r="A716" s="14"/>
      <c r="B716" s="14"/>
      <c r="C716" s="13" t="s">
        <v>107</v>
      </c>
      <c r="D716" s="36"/>
      <c r="E716" s="13" t="s">
        <v>693</v>
      </c>
      <c r="F716" s="21">
        <v>1</v>
      </c>
      <c r="G716" s="15">
        <v>14.7</v>
      </c>
      <c r="H716" s="15">
        <v>0</v>
      </c>
      <c r="I716" s="15">
        <v>0</v>
      </c>
      <c r="J716" s="16">
        <f>OR(F716&lt;&gt;0,G716&lt;&gt;0,H716&lt;&gt;0,I716&lt;&gt;0)*(F716 + (F716 = 0))*(G716 + (G716 = 0))*(H716 + (H716 = 0))*(I716 + (I716 = 0))</f>
        <v>14.7</v>
      </c>
      <c r="K716" s="14"/>
      <c r="L716" s="14"/>
      <c r="M716" s="14"/>
    </row>
    <row r="717" spans="1:13" x14ac:dyDescent="0.3">
      <c r="A717" s="14"/>
      <c r="B717" s="14"/>
      <c r="C717" s="13" t="s">
        <v>43</v>
      </c>
      <c r="D717" s="36"/>
      <c r="E717" s="13" t="s">
        <v>17</v>
      </c>
      <c r="F717" s="21">
        <v>1</v>
      </c>
      <c r="G717" s="15">
        <v>18.2</v>
      </c>
      <c r="H717" s="15">
        <v>0</v>
      </c>
      <c r="I717" s="15">
        <v>0</v>
      </c>
      <c r="J717" s="16">
        <f>OR(F717&lt;&gt;0,G717&lt;&gt;0,H717&lt;&gt;0,I717&lt;&gt;0)*(F717 + (F717 = 0))*(G717 + (G717 = 0))*(H717 + (H717 = 0))*(I717 + (I717 = 0))</f>
        <v>18.2</v>
      </c>
      <c r="K717" s="14"/>
      <c r="L717" s="14"/>
      <c r="M717" s="14"/>
    </row>
    <row r="718" spans="1:13" x14ac:dyDescent="0.3">
      <c r="A718" s="14"/>
      <c r="B718" s="14"/>
      <c r="C718" s="13" t="s">
        <v>43</v>
      </c>
      <c r="D718" s="36"/>
      <c r="E718" s="13" t="s">
        <v>694</v>
      </c>
      <c r="F718" s="21">
        <v>2</v>
      </c>
      <c r="G718" s="15">
        <v>18.25</v>
      </c>
      <c r="H718" s="15">
        <v>0</v>
      </c>
      <c r="I718" s="15">
        <v>0</v>
      </c>
      <c r="J718" s="16">
        <f>OR(F718&lt;&gt;0,G718&lt;&gt;0,H718&lt;&gt;0,I718&lt;&gt;0)*(F718 + (F718 = 0))*(G718 + (G718 = 0))*(H718 + (H718 = 0))*(I718 + (I718 = 0))</f>
        <v>36.5</v>
      </c>
      <c r="K718" s="14"/>
      <c r="L718" s="14"/>
      <c r="M718" s="14"/>
    </row>
    <row r="719" spans="1:13" x14ac:dyDescent="0.3">
      <c r="A719" s="14"/>
      <c r="B719" s="14"/>
      <c r="C719" s="14"/>
      <c r="D719" s="36"/>
      <c r="E719" s="14"/>
      <c r="F719" s="14"/>
      <c r="G719" s="14"/>
      <c r="H719" s="14"/>
      <c r="I719" s="14"/>
      <c r="J719" s="18" t="s">
        <v>695</v>
      </c>
      <c r="K719" s="19">
        <f>SUM(J715:J718)</f>
        <v>178.9</v>
      </c>
      <c r="L719" s="15">
        <v>0</v>
      </c>
      <c r="M719" s="19">
        <f>ROUND(K719*L719,2)</f>
        <v>0</v>
      </c>
    </row>
    <row r="720" spans="1:13" ht="1.05" customHeight="1" x14ac:dyDescent="0.3">
      <c r="A720" s="20"/>
      <c r="B720" s="20"/>
      <c r="C720" s="20"/>
      <c r="D720" s="37"/>
      <c r="E720" s="20"/>
      <c r="F720" s="20"/>
      <c r="G720" s="20"/>
      <c r="H720" s="20"/>
      <c r="I720" s="20"/>
      <c r="J720" s="20"/>
      <c r="K720" s="20"/>
      <c r="L720" s="20"/>
      <c r="M720" s="20"/>
    </row>
    <row r="721" spans="1:13" x14ac:dyDescent="0.3">
      <c r="A721" s="12" t="s">
        <v>696</v>
      </c>
      <c r="B721" s="13" t="s">
        <v>22</v>
      </c>
      <c r="C721" s="13" t="s">
        <v>23</v>
      </c>
      <c r="D721" s="17" t="s">
        <v>697</v>
      </c>
      <c r="E721" s="14"/>
      <c r="F721" s="14"/>
      <c r="G721" s="14"/>
      <c r="H721" s="14"/>
      <c r="I721" s="14"/>
      <c r="J721" s="14"/>
      <c r="K721" s="15">
        <v>0</v>
      </c>
      <c r="L721" s="15">
        <v>0</v>
      </c>
      <c r="M721" s="16">
        <f>ROUND(K721*L721,2)</f>
        <v>0</v>
      </c>
    </row>
    <row r="722" spans="1:13" ht="61.2" x14ac:dyDescent="0.3">
      <c r="A722" s="14"/>
      <c r="B722" s="14"/>
      <c r="C722" s="14"/>
      <c r="D722" s="17" t="s">
        <v>698</v>
      </c>
      <c r="E722" s="14"/>
      <c r="F722" s="14"/>
      <c r="G722" s="14"/>
      <c r="H722" s="14"/>
      <c r="I722" s="14"/>
      <c r="J722" s="14"/>
      <c r="K722" s="14"/>
      <c r="L722" s="14"/>
      <c r="M722" s="14"/>
    </row>
    <row r="723" spans="1:13" x14ac:dyDescent="0.3">
      <c r="A723" s="12" t="s">
        <v>699</v>
      </c>
      <c r="B723" s="13" t="s">
        <v>22</v>
      </c>
      <c r="C723" s="13" t="s">
        <v>23</v>
      </c>
      <c r="D723" s="17" t="s">
        <v>700</v>
      </c>
      <c r="E723" s="14"/>
      <c r="F723" s="14"/>
      <c r="G723" s="14"/>
      <c r="H723" s="14"/>
      <c r="I723" s="14"/>
      <c r="J723" s="14"/>
      <c r="K723" s="15">
        <v>0</v>
      </c>
      <c r="L723" s="15">
        <v>0</v>
      </c>
      <c r="M723" s="16">
        <f>ROUND(K723*L723,2)</f>
        <v>0</v>
      </c>
    </row>
    <row r="724" spans="1:13" ht="61.2" x14ac:dyDescent="0.3">
      <c r="A724" s="14"/>
      <c r="B724" s="14"/>
      <c r="C724" s="14"/>
      <c r="D724" s="17" t="s">
        <v>701</v>
      </c>
      <c r="E724" s="14"/>
      <c r="F724" s="14"/>
      <c r="G724" s="14"/>
      <c r="H724" s="14"/>
      <c r="I724" s="14"/>
      <c r="J724" s="14"/>
      <c r="K724" s="14"/>
      <c r="L724" s="14"/>
      <c r="M724" s="14"/>
    </row>
    <row r="725" spans="1:13" x14ac:dyDescent="0.3">
      <c r="A725" s="12" t="s">
        <v>702</v>
      </c>
      <c r="B725" s="13" t="s">
        <v>22</v>
      </c>
      <c r="C725" s="13" t="s">
        <v>62</v>
      </c>
      <c r="D725" s="17" t="s">
        <v>703</v>
      </c>
      <c r="E725" s="14"/>
      <c r="F725" s="14"/>
      <c r="G725" s="14"/>
      <c r="H725" s="14"/>
      <c r="I725" s="14"/>
      <c r="J725" s="14"/>
      <c r="K725" s="16">
        <f>K728</f>
        <v>242.9</v>
      </c>
      <c r="L725" s="16">
        <f>L728</f>
        <v>0</v>
      </c>
      <c r="M725" s="16">
        <f>M728</f>
        <v>0</v>
      </c>
    </row>
    <row r="726" spans="1:13" ht="102" x14ac:dyDescent="0.3">
      <c r="A726" s="14"/>
      <c r="B726" s="14"/>
      <c r="C726" s="14"/>
      <c r="D726" s="17" t="s">
        <v>680</v>
      </c>
      <c r="E726" s="14"/>
      <c r="F726" s="14"/>
      <c r="G726" s="14"/>
      <c r="H726" s="14"/>
      <c r="I726" s="14"/>
      <c r="J726" s="14"/>
      <c r="K726" s="14"/>
      <c r="L726" s="14"/>
      <c r="M726" s="14"/>
    </row>
    <row r="727" spans="1:13" x14ac:dyDescent="0.3">
      <c r="A727" s="14"/>
      <c r="B727" s="14"/>
      <c r="C727" s="13" t="s">
        <v>107</v>
      </c>
      <c r="D727" s="36"/>
      <c r="E727" s="13" t="s">
        <v>446</v>
      </c>
      <c r="F727" s="21">
        <v>242.9</v>
      </c>
      <c r="G727" s="15">
        <v>0</v>
      </c>
      <c r="H727" s="15">
        <v>0</v>
      </c>
      <c r="I727" s="15">
        <v>0</v>
      </c>
      <c r="J727" s="16">
        <f>OR(F727&lt;&gt;0,G727&lt;&gt;0,H727&lt;&gt;0,I727&lt;&gt;0)*(F727 + (F727 = 0))*(G727 + (G727 = 0))*(H727 + (H727 = 0))*(I727 + (I727 = 0))</f>
        <v>242.9</v>
      </c>
      <c r="K727" s="14"/>
      <c r="L727" s="14"/>
      <c r="M727" s="14"/>
    </row>
    <row r="728" spans="1:13" x14ac:dyDescent="0.3">
      <c r="A728" s="14"/>
      <c r="B728" s="14"/>
      <c r="C728" s="14"/>
      <c r="D728" s="36"/>
      <c r="E728" s="14"/>
      <c r="F728" s="14"/>
      <c r="G728" s="14"/>
      <c r="H728" s="14"/>
      <c r="I728" s="14"/>
      <c r="J728" s="18" t="s">
        <v>704</v>
      </c>
      <c r="K728" s="19">
        <f>J727</f>
        <v>242.9</v>
      </c>
      <c r="L728" s="15">
        <v>0</v>
      </c>
      <c r="M728" s="19">
        <f>ROUND(K728*L728,2)</f>
        <v>0</v>
      </c>
    </row>
    <row r="729" spans="1:13" ht="1.05" customHeight="1" x14ac:dyDescent="0.3">
      <c r="A729" s="20"/>
      <c r="B729" s="20"/>
      <c r="C729" s="20"/>
      <c r="D729" s="37"/>
      <c r="E729" s="20"/>
      <c r="F729" s="20"/>
      <c r="G729" s="20"/>
      <c r="H729" s="20"/>
      <c r="I729" s="20"/>
      <c r="J729" s="20"/>
      <c r="K729" s="20"/>
      <c r="L729" s="20"/>
      <c r="M729" s="20"/>
    </row>
    <row r="730" spans="1:13" x14ac:dyDescent="0.3">
      <c r="A730" s="14"/>
      <c r="B730" s="14"/>
      <c r="C730" s="14"/>
      <c r="D730" s="36"/>
      <c r="E730" s="14"/>
      <c r="F730" s="14"/>
      <c r="G730" s="14"/>
      <c r="H730" s="14"/>
      <c r="I730" s="14"/>
      <c r="J730" s="18" t="s">
        <v>705</v>
      </c>
      <c r="K730" s="15">
        <v>1</v>
      </c>
      <c r="L730" s="19">
        <f>M700+M711+M713+M721+M723+M725</f>
        <v>0</v>
      </c>
      <c r="M730" s="19">
        <f>ROUND(K730*L730,2)</f>
        <v>0</v>
      </c>
    </row>
    <row r="731" spans="1:13" ht="1.05" customHeight="1" x14ac:dyDescent="0.3">
      <c r="A731" s="20"/>
      <c r="B731" s="20"/>
      <c r="C731" s="20"/>
      <c r="D731" s="37"/>
      <c r="E731" s="20"/>
      <c r="F731" s="20"/>
      <c r="G731" s="20"/>
      <c r="H731" s="20"/>
      <c r="I731" s="20"/>
      <c r="J731" s="20"/>
      <c r="K731" s="20"/>
      <c r="L731" s="20"/>
      <c r="M731" s="20"/>
    </row>
    <row r="732" spans="1:13" x14ac:dyDescent="0.3">
      <c r="A732" s="14"/>
      <c r="B732" s="14"/>
      <c r="C732" s="14"/>
      <c r="D732" s="36"/>
      <c r="E732" s="14"/>
      <c r="F732" s="14"/>
      <c r="G732" s="14"/>
      <c r="H732" s="14"/>
      <c r="I732" s="14"/>
      <c r="J732" s="18" t="s">
        <v>706</v>
      </c>
      <c r="K732" s="15">
        <v>1</v>
      </c>
      <c r="L732" s="19">
        <f>M655+M699</f>
        <v>0</v>
      </c>
      <c r="M732" s="19">
        <f>ROUND(K732*L732,2)</f>
        <v>0</v>
      </c>
    </row>
    <row r="733" spans="1:13" ht="1.05" customHeight="1" x14ac:dyDescent="0.3">
      <c r="A733" s="20"/>
      <c r="B733" s="20"/>
      <c r="C733" s="20"/>
      <c r="D733" s="37"/>
      <c r="E733" s="20"/>
      <c r="F733" s="20"/>
      <c r="G733" s="20"/>
      <c r="H733" s="20"/>
      <c r="I733" s="20"/>
      <c r="J733" s="20"/>
      <c r="K733" s="20"/>
      <c r="L733" s="20"/>
      <c r="M733" s="20"/>
    </row>
    <row r="734" spans="1:13" x14ac:dyDescent="0.3">
      <c r="A734" s="9" t="s">
        <v>707</v>
      </c>
      <c r="B734" s="9" t="s">
        <v>16</v>
      </c>
      <c r="C734" s="9" t="s">
        <v>17</v>
      </c>
      <c r="D734" s="35" t="s">
        <v>708</v>
      </c>
      <c r="E734" s="10"/>
      <c r="F734" s="10"/>
      <c r="G734" s="10"/>
      <c r="H734" s="10"/>
      <c r="I734" s="10"/>
      <c r="J734" s="10"/>
      <c r="K734" s="11">
        <f>K744</f>
        <v>1</v>
      </c>
      <c r="L734" s="11">
        <f>L744</f>
        <v>0</v>
      </c>
      <c r="M734" s="11">
        <f>M744</f>
        <v>0</v>
      </c>
    </row>
    <row r="735" spans="1:13" x14ac:dyDescent="0.3">
      <c r="A735" s="22" t="s">
        <v>709</v>
      </c>
      <c r="B735" s="22" t="s">
        <v>16</v>
      </c>
      <c r="C735" s="22" t="s">
        <v>17</v>
      </c>
      <c r="D735" s="38" t="s">
        <v>710</v>
      </c>
      <c r="E735" s="23"/>
      <c r="F735" s="23"/>
      <c r="G735" s="23"/>
      <c r="H735" s="23"/>
      <c r="I735" s="23"/>
      <c r="J735" s="23"/>
      <c r="K735" s="28">
        <v>1</v>
      </c>
      <c r="L735" s="28">
        <v>0</v>
      </c>
      <c r="M735" s="24">
        <f>ROUND(K735*L735,2)</f>
        <v>0</v>
      </c>
    </row>
    <row r="736" spans="1:13" x14ac:dyDescent="0.3">
      <c r="A736" s="22" t="s">
        <v>711</v>
      </c>
      <c r="B736" s="22" t="s">
        <v>16</v>
      </c>
      <c r="C736" s="22" t="s">
        <v>17</v>
      </c>
      <c r="D736" s="38" t="s">
        <v>712</v>
      </c>
      <c r="E736" s="23"/>
      <c r="F736" s="23"/>
      <c r="G736" s="23"/>
      <c r="H736" s="23"/>
      <c r="I736" s="23"/>
      <c r="J736" s="23"/>
      <c r="K736" s="24">
        <f>K742</f>
        <v>1</v>
      </c>
      <c r="L736" s="24">
        <f>L742</f>
        <v>0</v>
      </c>
      <c r="M736" s="24">
        <f>M742</f>
        <v>0</v>
      </c>
    </row>
    <row r="737" spans="1:13" x14ac:dyDescent="0.3">
      <c r="A737" s="12" t="s">
        <v>713</v>
      </c>
      <c r="B737" s="13" t="s">
        <v>22</v>
      </c>
      <c r="C737" s="13" t="s">
        <v>27</v>
      </c>
      <c r="D737" s="17" t="s">
        <v>714</v>
      </c>
      <c r="E737" s="14"/>
      <c r="F737" s="14"/>
      <c r="G737" s="14"/>
      <c r="H737" s="14"/>
      <c r="I737" s="14"/>
      <c r="J737" s="14"/>
      <c r="K737" s="16">
        <f>K740</f>
        <v>0</v>
      </c>
      <c r="L737" s="16">
        <f>L740</f>
        <v>0</v>
      </c>
      <c r="M737" s="16">
        <f>M740</f>
        <v>0</v>
      </c>
    </row>
    <row r="738" spans="1:13" ht="122.4" x14ac:dyDescent="0.3">
      <c r="A738" s="14"/>
      <c r="B738" s="14"/>
      <c r="C738" s="14"/>
      <c r="D738" s="17" t="s">
        <v>715</v>
      </c>
      <c r="E738" s="14"/>
      <c r="F738" s="14"/>
      <c r="G738" s="14"/>
      <c r="H738" s="14"/>
      <c r="I738" s="14"/>
      <c r="J738" s="14"/>
      <c r="K738" s="14"/>
      <c r="L738" s="14"/>
      <c r="M738" s="14"/>
    </row>
    <row r="739" spans="1:13" x14ac:dyDescent="0.3">
      <c r="A739" s="14"/>
      <c r="B739" s="14"/>
      <c r="C739" s="13" t="s">
        <v>107</v>
      </c>
      <c r="D739" s="36"/>
      <c r="E739" s="13" t="s">
        <v>716</v>
      </c>
      <c r="F739" s="21"/>
      <c r="G739" s="15"/>
      <c r="H739" s="15"/>
      <c r="I739" s="15"/>
      <c r="J739" s="16">
        <f>OR(F739&lt;&gt;0,G739&lt;&gt;0,H739&lt;&gt;0,I739&lt;&gt;0)*(F739 + (F739 = 0))*(G739 + (G739 = 0))*(H739 + (H739 = 0))*(I739 + (I739 = 0))</f>
        <v>0</v>
      </c>
      <c r="K739" s="14"/>
      <c r="L739" s="14"/>
      <c r="M739" s="14"/>
    </row>
    <row r="740" spans="1:13" x14ac:dyDescent="0.3">
      <c r="A740" s="14"/>
      <c r="B740" s="14"/>
      <c r="C740" s="14"/>
      <c r="D740" s="36"/>
      <c r="E740" s="14"/>
      <c r="F740" s="14"/>
      <c r="G740" s="14"/>
      <c r="H740" s="14"/>
      <c r="I740" s="14"/>
      <c r="J740" s="18" t="s">
        <v>717</v>
      </c>
      <c r="K740" s="19">
        <f>J739</f>
        <v>0</v>
      </c>
      <c r="L740" s="15">
        <v>0</v>
      </c>
      <c r="M740" s="19">
        <f>ROUND(K740*L740,2)</f>
        <v>0</v>
      </c>
    </row>
    <row r="741" spans="1:13" ht="1.05" customHeight="1" x14ac:dyDescent="0.3">
      <c r="A741" s="20"/>
      <c r="B741" s="20"/>
      <c r="C741" s="20"/>
      <c r="D741" s="37"/>
      <c r="E741" s="20"/>
      <c r="F741" s="20"/>
      <c r="G741" s="20"/>
      <c r="H741" s="20"/>
      <c r="I741" s="20"/>
      <c r="J741" s="20"/>
      <c r="K741" s="20"/>
      <c r="L741" s="20"/>
      <c r="M741" s="20"/>
    </row>
    <row r="742" spans="1:13" x14ac:dyDescent="0.3">
      <c r="A742" s="14"/>
      <c r="B742" s="14"/>
      <c r="C742" s="14"/>
      <c r="D742" s="36"/>
      <c r="E742" s="14"/>
      <c r="F742" s="14"/>
      <c r="G742" s="14"/>
      <c r="H742" s="14"/>
      <c r="I742" s="14"/>
      <c r="J742" s="18" t="s">
        <v>718</v>
      </c>
      <c r="K742" s="15">
        <v>1</v>
      </c>
      <c r="L742" s="19">
        <f>M737</f>
        <v>0</v>
      </c>
      <c r="M742" s="19">
        <f>ROUND(K742*L742,2)</f>
        <v>0</v>
      </c>
    </row>
    <row r="743" spans="1:13" ht="1.05" customHeight="1" x14ac:dyDescent="0.3">
      <c r="A743" s="20"/>
      <c r="B743" s="20"/>
      <c r="C743" s="20"/>
      <c r="D743" s="37"/>
      <c r="E743" s="20"/>
      <c r="F743" s="20"/>
      <c r="G743" s="20"/>
      <c r="H743" s="20"/>
      <c r="I743" s="20"/>
      <c r="J743" s="20"/>
      <c r="K743" s="20"/>
      <c r="L743" s="20"/>
      <c r="M743" s="20"/>
    </row>
    <row r="744" spans="1:13" x14ac:dyDescent="0.3">
      <c r="A744" s="14"/>
      <c r="B744" s="14"/>
      <c r="C744" s="14"/>
      <c r="D744" s="36"/>
      <c r="E744" s="14"/>
      <c r="F744" s="14"/>
      <c r="G744" s="14"/>
      <c r="H744" s="14"/>
      <c r="I744" s="14"/>
      <c r="J744" s="18" t="s">
        <v>719</v>
      </c>
      <c r="K744" s="15">
        <v>1</v>
      </c>
      <c r="L744" s="19">
        <f>SUM(M735:M736)</f>
        <v>0</v>
      </c>
      <c r="M744" s="19">
        <f>ROUND(K744*L744,2)</f>
        <v>0</v>
      </c>
    </row>
    <row r="745" spans="1:13" ht="1.05" customHeight="1" x14ac:dyDescent="0.3">
      <c r="A745" s="20"/>
      <c r="B745" s="20"/>
      <c r="C745" s="20"/>
      <c r="D745" s="37"/>
      <c r="E745" s="20"/>
      <c r="F745" s="20"/>
      <c r="G745" s="20"/>
      <c r="H745" s="20"/>
      <c r="I745" s="20"/>
      <c r="J745" s="20"/>
      <c r="K745" s="20"/>
      <c r="L745" s="20"/>
      <c r="M745" s="20"/>
    </row>
    <row r="746" spans="1:13" x14ac:dyDescent="0.3">
      <c r="A746" s="9" t="s">
        <v>720</v>
      </c>
      <c r="B746" s="9" t="s">
        <v>16</v>
      </c>
      <c r="C746" s="9" t="s">
        <v>17</v>
      </c>
      <c r="D746" s="35" t="s">
        <v>721</v>
      </c>
      <c r="E746" s="10"/>
      <c r="F746" s="10"/>
      <c r="G746" s="10"/>
      <c r="H746" s="10"/>
      <c r="I746" s="10"/>
      <c r="J746" s="10"/>
      <c r="K746" s="11">
        <f>K757</f>
        <v>1</v>
      </c>
      <c r="L746" s="11">
        <f>L757</f>
        <v>0</v>
      </c>
      <c r="M746" s="11">
        <f>M757</f>
        <v>0</v>
      </c>
    </row>
    <row r="747" spans="1:13" x14ac:dyDescent="0.3">
      <c r="A747" s="12" t="s">
        <v>722</v>
      </c>
      <c r="B747" s="13" t="s">
        <v>22</v>
      </c>
      <c r="C747" s="13" t="s">
        <v>723</v>
      </c>
      <c r="D747" s="17" t="s">
        <v>724</v>
      </c>
      <c r="E747" s="14"/>
      <c r="F747" s="14"/>
      <c r="G747" s="14"/>
      <c r="H747" s="14"/>
      <c r="I747" s="14"/>
      <c r="J747" s="14"/>
      <c r="K747" s="16">
        <f>K750</f>
        <v>118.91</v>
      </c>
      <c r="L747" s="16">
        <f>L750</f>
        <v>0</v>
      </c>
      <c r="M747" s="16">
        <f>M750</f>
        <v>0</v>
      </c>
    </row>
    <row r="748" spans="1:13" ht="81.599999999999994" x14ac:dyDescent="0.3">
      <c r="A748" s="14"/>
      <c r="B748" s="14"/>
      <c r="C748" s="14"/>
      <c r="D748" s="17" t="s">
        <v>725</v>
      </c>
      <c r="E748" s="14"/>
      <c r="F748" s="14"/>
      <c r="G748" s="14"/>
      <c r="H748" s="14"/>
      <c r="I748" s="14"/>
      <c r="J748" s="14"/>
      <c r="K748" s="14"/>
      <c r="L748" s="14"/>
      <c r="M748" s="14"/>
    </row>
    <row r="749" spans="1:13" x14ac:dyDescent="0.3">
      <c r="A749" s="14"/>
      <c r="B749" s="14"/>
      <c r="C749" s="13" t="s">
        <v>107</v>
      </c>
      <c r="D749" s="36"/>
      <c r="E749" s="13" t="s">
        <v>726</v>
      </c>
      <c r="F749" s="21">
        <v>0.33</v>
      </c>
      <c r="G749" s="15">
        <v>360.32</v>
      </c>
      <c r="H749" s="15">
        <v>0</v>
      </c>
      <c r="I749" s="15">
        <v>0</v>
      </c>
      <c r="J749" s="16">
        <f>OR(F749&lt;&gt;0,G749&lt;&gt;0,H749&lt;&gt;0,I749&lt;&gt;0)*(F749 + (F749 = 0))*(G749 + (G749 = 0))*(H749 + (H749 = 0))*(I749 + (I749 = 0))</f>
        <v>118.91</v>
      </c>
      <c r="K749" s="14"/>
      <c r="L749" s="14"/>
      <c r="M749" s="14"/>
    </row>
    <row r="750" spans="1:13" x14ac:dyDescent="0.3">
      <c r="A750" s="14"/>
      <c r="B750" s="14"/>
      <c r="C750" s="14"/>
      <c r="D750" s="36"/>
      <c r="E750" s="14"/>
      <c r="F750" s="14"/>
      <c r="G750" s="14"/>
      <c r="H750" s="14"/>
      <c r="I750" s="14"/>
      <c r="J750" s="18" t="s">
        <v>727</v>
      </c>
      <c r="K750" s="19">
        <f>J749*1</f>
        <v>118.91</v>
      </c>
      <c r="L750" s="15">
        <v>0</v>
      </c>
      <c r="M750" s="19">
        <f>ROUND(K750*L750,2)</f>
        <v>0</v>
      </c>
    </row>
    <row r="751" spans="1:13" ht="1.05" customHeight="1" x14ac:dyDescent="0.3">
      <c r="A751" s="20"/>
      <c r="B751" s="20"/>
      <c r="C751" s="20"/>
      <c r="D751" s="37"/>
      <c r="E751" s="20"/>
      <c r="F751" s="20"/>
      <c r="G751" s="20"/>
      <c r="H751" s="20"/>
      <c r="I751" s="20"/>
      <c r="J751" s="20"/>
      <c r="K751" s="20"/>
      <c r="L751" s="20"/>
      <c r="M751" s="20"/>
    </row>
    <row r="752" spans="1:13" x14ac:dyDescent="0.3">
      <c r="A752" s="12" t="s">
        <v>728</v>
      </c>
      <c r="B752" s="13" t="s">
        <v>22</v>
      </c>
      <c r="C752" s="13" t="s">
        <v>23</v>
      </c>
      <c r="D752" s="17" t="s">
        <v>729</v>
      </c>
      <c r="E752" s="14"/>
      <c r="F752" s="14"/>
      <c r="G752" s="14"/>
      <c r="H752" s="14"/>
      <c r="I752" s="14"/>
      <c r="J752" s="14"/>
      <c r="K752" s="16">
        <f>K755</f>
        <v>14</v>
      </c>
      <c r="L752" s="16">
        <f>L755</f>
        <v>0</v>
      </c>
      <c r="M752" s="16">
        <f>M755</f>
        <v>0</v>
      </c>
    </row>
    <row r="753" spans="1:13" ht="71.400000000000006" x14ac:dyDescent="0.3">
      <c r="A753" s="14"/>
      <c r="B753" s="14"/>
      <c r="C753" s="14"/>
      <c r="D753" s="17" t="s">
        <v>730</v>
      </c>
      <c r="E753" s="14"/>
      <c r="F753" s="14"/>
      <c r="G753" s="14"/>
      <c r="H753" s="14"/>
      <c r="I753" s="14"/>
      <c r="J753" s="14"/>
      <c r="K753" s="14"/>
      <c r="L753" s="14"/>
      <c r="M753" s="14"/>
    </row>
    <row r="754" spans="1:13" x14ac:dyDescent="0.3">
      <c r="A754" s="14"/>
      <c r="B754" s="14"/>
      <c r="C754" s="13" t="s">
        <v>513</v>
      </c>
      <c r="D754" s="36"/>
      <c r="E754" s="13" t="s">
        <v>17</v>
      </c>
      <c r="F754" s="21">
        <v>14</v>
      </c>
      <c r="G754" s="15">
        <v>0</v>
      </c>
      <c r="H754" s="15">
        <v>0</v>
      </c>
      <c r="I754" s="15">
        <v>0</v>
      </c>
      <c r="J754" s="16">
        <f>OR(F754&lt;&gt;0,G754&lt;&gt;0,H754&lt;&gt;0,I754&lt;&gt;0)*(F754 + (F754 = 0))*(G754 + (G754 = 0))*(H754 + (H754 = 0))*(I754 + (I754 = 0))</f>
        <v>14</v>
      </c>
      <c r="K754" s="14"/>
      <c r="L754" s="14"/>
      <c r="M754" s="14"/>
    </row>
    <row r="755" spans="1:13" x14ac:dyDescent="0.3">
      <c r="A755" s="14"/>
      <c r="B755" s="14"/>
      <c r="C755" s="14"/>
      <c r="D755" s="36"/>
      <c r="E755" s="14"/>
      <c r="F755" s="14"/>
      <c r="G755" s="14"/>
      <c r="H755" s="14"/>
      <c r="I755" s="14"/>
      <c r="J755" s="18" t="s">
        <v>731</v>
      </c>
      <c r="K755" s="19">
        <f>J754*1</f>
        <v>14</v>
      </c>
      <c r="L755" s="15">
        <v>0</v>
      </c>
      <c r="M755" s="19">
        <f>ROUND(K755*L755,2)</f>
        <v>0</v>
      </c>
    </row>
    <row r="756" spans="1:13" ht="1.05" customHeight="1" x14ac:dyDescent="0.3">
      <c r="A756" s="20"/>
      <c r="B756" s="20"/>
      <c r="C756" s="20"/>
      <c r="D756" s="37"/>
      <c r="E756" s="20"/>
      <c r="F756" s="20"/>
      <c r="G756" s="20"/>
      <c r="H756" s="20"/>
      <c r="I756" s="20"/>
      <c r="J756" s="20"/>
      <c r="K756" s="20"/>
      <c r="L756" s="20"/>
      <c r="M756" s="20"/>
    </row>
    <row r="757" spans="1:13" x14ac:dyDescent="0.3">
      <c r="A757" s="14"/>
      <c r="B757" s="14"/>
      <c r="C757" s="14"/>
      <c r="D757" s="36"/>
      <c r="E757" s="14"/>
      <c r="F757" s="14"/>
      <c r="G757" s="14"/>
      <c r="H757" s="14"/>
      <c r="I757" s="14"/>
      <c r="J757" s="18" t="s">
        <v>732</v>
      </c>
      <c r="K757" s="15">
        <v>1</v>
      </c>
      <c r="L757" s="19">
        <f>M747+M752</f>
        <v>0</v>
      </c>
      <c r="M757" s="19">
        <f>ROUND(K757*L757,2)</f>
        <v>0</v>
      </c>
    </row>
    <row r="758" spans="1:13" ht="1.05" customHeight="1" x14ac:dyDescent="0.3">
      <c r="A758" s="20"/>
      <c r="B758" s="20"/>
      <c r="C758" s="20"/>
      <c r="D758" s="37"/>
      <c r="E758" s="20"/>
      <c r="F758" s="20"/>
      <c r="G758" s="20"/>
      <c r="H758" s="20"/>
      <c r="I758" s="20"/>
      <c r="J758" s="20"/>
      <c r="K758" s="20"/>
      <c r="L758" s="20"/>
      <c r="M758" s="20"/>
    </row>
    <row r="759" spans="1:13" x14ac:dyDescent="0.3">
      <c r="A759" s="9" t="s">
        <v>733</v>
      </c>
      <c r="B759" s="9" t="s">
        <v>16</v>
      </c>
      <c r="C759" s="9" t="s">
        <v>17</v>
      </c>
      <c r="D759" s="35" t="s">
        <v>734</v>
      </c>
      <c r="E759" s="10"/>
      <c r="F759" s="10"/>
      <c r="G759" s="10"/>
      <c r="H759" s="10"/>
      <c r="I759" s="10"/>
      <c r="J759" s="10"/>
      <c r="K759" s="11">
        <f>K787</f>
        <v>1</v>
      </c>
      <c r="L759" s="11">
        <f>L787</f>
        <v>0</v>
      </c>
      <c r="M759" s="11">
        <f>M787</f>
        <v>0</v>
      </c>
    </row>
    <row r="760" spans="1:13" x14ac:dyDescent="0.3">
      <c r="A760" s="12" t="s">
        <v>735</v>
      </c>
      <c r="B760" s="13" t="s">
        <v>22</v>
      </c>
      <c r="C760" s="13" t="s">
        <v>27</v>
      </c>
      <c r="D760" s="17" t="s">
        <v>736</v>
      </c>
      <c r="E760" s="14"/>
      <c r="F760" s="14"/>
      <c r="G760" s="14"/>
      <c r="H760" s="14"/>
      <c r="I760" s="14"/>
      <c r="J760" s="14"/>
      <c r="K760" s="16">
        <f>K763</f>
        <v>0</v>
      </c>
      <c r="L760" s="16">
        <f>L763</f>
        <v>0</v>
      </c>
      <c r="M760" s="16">
        <f>M763</f>
        <v>0</v>
      </c>
    </row>
    <row r="761" spans="1:13" ht="153" x14ac:dyDescent="0.3">
      <c r="A761" s="14"/>
      <c r="B761" s="14"/>
      <c r="C761" s="14"/>
      <c r="D761" s="17" t="s">
        <v>737</v>
      </c>
      <c r="E761" s="14"/>
      <c r="F761" s="14"/>
      <c r="G761" s="14"/>
      <c r="H761" s="14"/>
      <c r="I761" s="14"/>
      <c r="J761" s="14"/>
      <c r="K761" s="14"/>
      <c r="L761" s="14"/>
      <c r="M761" s="14"/>
    </row>
    <row r="762" spans="1:13" x14ac:dyDescent="0.3">
      <c r="A762" s="14"/>
      <c r="B762" s="14"/>
      <c r="C762" s="13" t="s">
        <v>43</v>
      </c>
      <c r="D762" s="36"/>
      <c r="E762" s="13" t="s">
        <v>17</v>
      </c>
      <c r="F762" s="21"/>
      <c r="G762" s="15"/>
      <c r="H762" s="15"/>
      <c r="I762" s="15"/>
      <c r="J762" s="16">
        <f>OR(F762&lt;&gt;0,G762&lt;&gt;0,H762&lt;&gt;0,I762&lt;&gt;0)*(F762 + (F762 = 0))*(G762 + (G762 = 0))*(H762 + (H762 = 0))*(I762 + (I762 = 0))</f>
        <v>0</v>
      </c>
      <c r="K762" s="14"/>
      <c r="L762" s="14"/>
      <c r="M762" s="14"/>
    </row>
    <row r="763" spans="1:13" x14ac:dyDescent="0.3">
      <c r="A763" s="14"/>
      <c r="B763" s="14"/>
      <c r="C763" s="14"/>
      <c r="D763" s="36"/>
      <c r="E763" s="14"/>
      <c r="F763" s="14"/>
      <c r="G763" s="14"/>
      <c r="H763" s="14"/>
      <c r="I763" s="14"/>
      <c r="J763" s="18" t="s">
        <v>738</v>
      </c>
      <c r="K763" s="19">
        <f>J762</f>
        <v>0</v>
      </c>
      <c r="L763" s="15">
        <v>0</v>
      </c>
      <c r="M763" s="19">
        <f>ROUND(K763*L763,2)</f>
        <v>0</v>
      </c>
    </row>
    <row r="764" spans="1:13" ht="1.05" customHeight="1" x14ac:dyDescent="0.3">
      <c r="A764" s="20"/>
      <c r="B764" s="20"/>
      <c r="C764" s="20"/>
      <c r="D764" s="37"/>
      <c r="E764" s="20"/>
      <c r="F764" s="20"/>
      <c r="G764" s="20"/>
      <c r="H764" s="20"/>
      <c r="I764" s="20"/>
      <c r="J764" s="20"/>
      <c r="K764" s="20"/>
      <c r="L764" s="20"/>
      <c r="M764" s="20"/>
    </row>
    <row r="765" spans="1:13" x14ac:dyDescent="0.3">
      <c r="A765" s="12" t="s">
        <v>739</v>
      </c>
      <c r="B765" s="13" t="s">
        <v>22</v>
      </c>
      <c r="C765" s="13" t="s">
        <v>27</v>
      </c>
      <c r="D765" s="17" t="s">
        <v>740</v>
      </c>
      <c r="E765" s="14"/>
      <c r="F765" s="14"/>
      <c r="G765" s="14"/>
      <c r="H765" s="14"/>
      <c r="I765" s="14"/>
      <c r="J765" s="14"/>
      <c r="K765" s="16">
        <f>K768</f>
        <v>0</v>
      </c>
      <c r="L765" s="16">
        <f>L768</f>
        <v>0</v>
      </c>
      <c r="M765" s="16">
        <f>M768</f>
        <v>0</v>
      </c>
    </row>
    <row r="766" spans="1:13" ht="102" x14ac:dyDescent="0.3">
      <c r="A766" s="14"/>
      <c r="B766" s="14"/>
      <c r="C766" s="14"/>
      <c r="D766" s="17" t="s">
        <v>741</v>
      </c>
      <c r="E766" s="14"/>
      <c r="F766" s="14"/>
      <c r="G766" s="14"/>
      <c r="H766" s="14"/>
      <c r="I766" s="14"/>
      <c r="J766" s="14"/>
      <c r="K766" s="14"/>
      <c r="L766" s="14"/>
      <c r="M766" s="14"/>
    </row>
    <row r="767" spans="1:13" x14ac:dyDescent="0.3">
      <c r="A767" s="14"/>
      <c r="B767" s="14"/>
      <c r="C767" s="13" t="s">
        <v>43</v>
      </c>
      <c r="D767" s="36"/>
      <c r="E767" s="13" t="s">
        <v>742</v>
      </c>
      <c r="F767" s="21"/>
      <c r="G767" s="15"/>
      <c r="H767" s="15"/>
      <c r="I767" s="15"/>
      <c r="J767" s="16">
        <f>OR(F767&lt;&gt;0,G767&lt;&gt;0,H767&lt;&gt;0,I767&lt;&gt;0)*(F767 + (F767 = 0))*(G767 + (G767 = 0))*(H767 + (H767 = 0))*(I767 + (I767 = 0))</f>
        <v>0</v>
      </c>
      <c r="K767" s="14"/>
      <c r="L767" s="14"/>
      <c r="M767" s="14"/>
    </row>
    <row r="768" spans="1:13" x14ac:dyDescent="0.3">
      <c r="A768" s="14"/>
      <c r="B768" s="14"/>
      <c r="C768" s="14"/>
      <c r="D768" s="36"/>
      <c r="E768" s="14"/>
      <c r="F768" s="14"/>
      <c r="G768" s="14"/>
      <c r="H768" s="14"/>
      <c r="I768" s="14"/>
      <c r="J768" s="18" t="s">
        <v>743</v>
      </c>
      <c r="K768" s="19">
        <f>J767</f>
        <v>0</v>
      </c>
      <c r="L768" s="15">
        <v>0</v>
      </c>
      <c r="M768" s="19">
        <f>ROUND(K768*L768,2)</f>
        <v>0</v>
      </c>
    </row>
    <row r="769" spans="1:13" ht="1.05" customHeight="1" x14ac:dyDescent="0.3">
      <c r="A769" s="20"/>
      <c r="B769" s="20"/>
      <c r="C769" s="20"/>
      <c r="D769" s="37"/>
      <c r="E769" s="20"/>
      <c r="F769" s="20"/>
      <c r="G769" s="20"/>
      <c r="H769" s="20"/>
      <c r="I769" s="20"/>
      <c r="J769" s="20"/>
      <c r="K769" s="20"/>
      <c r="L769" s="20"/>
      <c r="M769" s="20"/>
    </row>
    <row r="770" spans="1:13" x14ac:dyDescent="0.3">
      <c r="A770" s="12" t="s">
        <v>744</v>
      </c>
      <c r="B770" s="13" t="s">
        <v>22</v>
      </c>
      <c r="C770" s="13" t="s">
        <v>27</v>
      </c>
      <c r="D770" s="17" t="s">
        <v>745</v>
      </c>
      <c r="E770" s="14"/>
      <c r="F770" s="14"/>
      <c r="G770" s="14"/>
      <c r="H770" s="14"/>
      <c r="I770" s="14"/>
      <c r="J770" s="14"/>
      <c r="K770" s="15">
        <v>0</v>
      </c>
      <c r="L770" s="15">
        <v>0</v>
      </c>
      <c r="M770" s="16">
        <f>ROUND(K770*L770,2)</f>
        <v>0</v>
      </c>
    </row>
    <row r="771" spans="1:13" ht="173.4" x14ac:dyDescent="0.3">
      <c r="A771" s="14"/>
      <c r="B771" s="14"/>
      <c r="C771" s="14"/>
      <c r="D771" s="17" t="s">
        <v>746</v>
      </c>
      <c r="E771" s="14"/>
      <c r="F771" s="14"/>
      <c r="G771" s="14"/>
      <c r="H771" s="14"/>
      <c r="I771" s="14"/>
      <c r="J771" s="14"/>
      <c r="K771" s="14"/>
      <c r="L771" s="14"/>
      <c r="M771" s="14"/>
    </row>
    <row r="772" spans="1:13" x14ac:dyDescent="0.3">
      <c r="A772" s="12" t="s">
        <v>747</v>
      </c>
      <c r="B772" s="13" t="s">
        <v>22</v>
      </c>
      <c r="C772" s="13" t="s">
        <v>27</v>
      </c>
      <c r="D772" s="17" t="s">
        <v>748</v>
      </c>
      <c r="E772" s="14"/>
      <c r="F772" s="14"/>
      <c r="G772" s="14"/>
      <c r="H772" s="14"/>
      <c r="I772" s="14"/>
      <c r="J772" s="14"/>
      <c r="K772" s="16">
        <f>K776</f>
        <v>33.479999999999997</v>
      </c>
      <c r="L772" s="16">
        <f>L776</f>
        <v>0</v>
      </c>
      <c r="M772" s="16">
        <f>M776</f>
        <v>0</v>
      </c>
    </row>
    <row r="773" spans="1:13" ht="142.80000000000001" x14ac:dyDescent="0.3">
      <c r="A773" s="14"/>
      <c r="B773" s="14"/>
      <c r="C773" s="14"/>
      <c r="D773" s="17" t="s">
        <v>749</v>
      </c>
      <c r="E773" s="14"/>
      <c r="F773" s="14"/>
      <c r="G773" s="14"/>
      <c r="H773" s="14"/>
      <c r="I773" s="14"/>
      <c r="J773" s="14"/>
      <c r="K773" s="14"/>
      <c r="L773" s="14"/>
      <c r="M773" s="14"/>
    </row>
    <row r="774" spans="1:13" x14ac:dyDescent="0.3">
      <c r="A774" s="14"/>
      <c r="B774" s="14"/>
      <c r="C774" s="13" t="s">
        <v>107</v>
      </c>
      <c r="D774" s="36"/>
      <c r="E774" s="13" t="s">
        <v>17</v>
      </c>
      <c r="F774" s="21">
        <v>2</v>
      </c>
      <c r="G774" s="15">
        <v>3.48</v>
      </c>
      <c r="H774" s="15">
        <v>0</v>
      </c>
      <c r="I774" s="15">
        <v>3</v>
      </c>
      <c r="J774" s="16">
        <f>OR(F774&lt;&gt;0,G774&lt;&gt;0,H774&lt;&gt;0,I774&lt;&gt;0)*(F774 + (F774 = 0))*(G774 + (G774 = 0))*(H774 + (H774 = 0))*(I774 + (I774 = 0))</f>
        <v>20.88</v>
      </c>
      <c r="K774" s="14"/>
      <c r="L774" s="14"/>
      <c r="M774" s="14"/>
    </row>
    <row r="775" spans="1:13" x14ac:dyDescent="0.3">
      <c r="A775" s="14"/>
      <c r="B775" s="14"/>
      <c r="C775" s="13" t="s">
        <v>43</v>
      </c>
      <c r="D775" s="36"/>
      <c r="E775" s="13" t="s">
        <v>17</v>
      </c>
      <c r="F775" s="21">
        <v>2</v>
      </c>
      <c r="G775" s="15">
        <v>2.1</v>
      </c>
      <c r="H775" s="15">
        <v>0</v>
      </c>
      <c r="I775" s="15">
        <v>3</v>
      </c>
      <c r="J775" s="16">
        <f>OR(F775&lt;&gt;0,G775&lt;&gt;0,H775&lt;&gt;0,I775&lt;&gt;0)*(F775 + (F775 = 0))*(G775 + (G775 = 0))*(H775 + (H775 = 0))*(I775 + (I775 = 0))</f>
        <v>12.6</v>
      </c>
      <c r="K775" s="14"/>
      <c r="L775" s="14"/>
      <c r="M775" s="14"/>
    </row>
    <row r="776" spans="1:13" x14ac:dyDescent="0.3">
      <c r="A776" s="14"/>
      <c r="B776" s="14"/>
      <c r="C776" s="14"/>
      <c r="D776" s="36"/>
      <c r="E776" s="14"/>
      <c r="F776" s="14"/>
      <c r="G776" s="14"/>
      <c r="H776" s="14"/>
      <c r="I776" s="14"/>
      <c r="J776" s="18" t="s">
        <v>750</v>
      </c>
      <c r="K776" s="19">
        <f>SUM(J774:J775)</f>
        <v>33.479999999999997</v>
      </c>
      <c r="L776" s="15">
        <v>0</v>
      </c>
      <c r="M776" s="19">
        <f>ROUND(K776*L776,2)</f>
        <v>0</v>
      </c>
    </row>
    <row r="777" spans="1:13" ht="1.05" customHeight="1" x14ac:dyDescent="0.3">
      <c r="A777" s="20"/>
      <c r="B777" s="20"/>
      <c r="C777" s="20"/>
      <c r="D777" s="37"/>
      <c r="E777" s="20"/>
      <c r="F777" s="20"/>
      <c r="G777" s="20"/>
      <c r="H777" s="20"/>
      <c r="I777" s="20"/>
      <c r="J777" s="20"/>
      <c r="K777" s="20"/>
      <c r="L777" s="20"/>
      <c r="M777" s="20"/>
    </row>
    <row r="778" spans="1:13" x14ac:dyDescent="0.3">
      <c r="A778" s="12" t="s">
        <v>751</v>
      </c>
      <c r="B778" s="13" t="s">
        <v>22</v>
      </c>
      <c r="C778" s="13" t="s">
        <v>27</v>
      </c>
      <c r="D778" s="17" t="s">
        <v>752</v>
      </c>
      <c r="E778" s="14"/>
      <c r="F778" s="14"/>
      <c r="G778" s="14"/>
      <c r="H778" s="14"/>
      <c r="I778" s="14"/>
      <c r="J778" s="14"/>
      <c r="K778" s="16">
        <f>K781</f>
        <v>7.31</v>
      </c>
      <c r="L778" s="16">
        <f>L781</f>
        <v>0</v>
      </c>
      <c r="M778" s="16">
        <f>M781</f>
        <v>0</v>
      </c>
    </row>
    <row r="779" spans="1:13" ht="214.2" x14ac:dyDescent="0.3">
      <c r="A779" s="14"/>
      <c r="B779" s="14"/>
      <c r="C779" s="14"/>
      <c r="D779" s="17" t="s">
        <v>753</v>
      </c>
      <c r="E779" s="14"/>
      <c r="F779" s="14"/>
      <c r="G779" s="14"/>
      <c r="H779" s="14"/>
      <c r="I779" s="14"/>
      <c r="J779" s="14"/>
      <c r="K779" s="14"/>
      <c r="L779" s="14"/>
      <c r="M779" s="14"/>
    </row>
    <row r="780" spans="1:13" x14ac:dyDescent="0.3">
      <c r="A780" s="14"/>
      <c r="B780" s="14"/>
      <c r="C780" s="13" t="s">
        <v>107</v>
      </c>
      <c r="D780" s="36"/>
      <c r="E780" s="13" t="s">
        <v>17</v>
      </c>
      <c r="F780" s="21">
        <v>1</v>
      </c>
      <c r="G780" s="15">
        <v>3.48</v>
      </c>
      <c r="H780" s="15">
        <v>2.1</v>
      </c>
      <c r="I780" s="15">
        <v>0</v>
      </c>
      <c r="J780" s="16">
        <f>OR(F780&lt;&gt;0,G780&lt;&gt;0,H780&lt;&gt;0,I780&lt;&gt;0)*(F780 + (F780 = 0))*(G780 + (G780 = 0))*(H780 + (H780 = 0))*(I780 + (I780 = 0))</f>
        <v>7.31</v>
      </c>
      <c r="K780" s="14"/>
      <c r="L780" s="14"/>
      <c r="M780" s="14"/>
    </row>
    <row r="781" spans="1:13" x14ac:dyDescent="0.3">
      <c r="A781" s="14"/>
      <c r="B781" s="14"/>
      <c r="C781" s="14"/>
      <c r="D781" s="36"/>
      <c r="E781" s="14"/>
      <c r="F781" s="14"/>
      <c r="G781" s="14"/>
      <c r="H781" s="14"/>
      <c r="I781" s="14"/>
      <c r="J781" s="18" t="s">
        <v>754</v>
      </c>
      <c r="K781" s="19">
        <f>J780</f>
        <v>7.31</v>
      </c>
      <c r="L781" s="15">
        <v>0</v>
      </c>
      <c r="M781" s="19">
        <f>ROUND(K781*L781,2)</f>
        <v>0</v>
      </c>
    </row>
    <row r="782" spans="1:13" ht="1.05" customHeight="1" x14ac:dyDescent="0.3">
      <c r="A782" s="20"/>
      <c r="B782" s="20"/>
      <c r="C782" s="20"/>
      <c r="D782" s="37"/>
      <c r="E782" s="20"/>
      <c r="F782" s="20"/>
      <c r="G782" s="20"/>
      <c r="H782" s="20"/>
      <c r="I782" s="20"/>
      <c r="J782" s="20"/>
      <c r="K782" s="20"/>
      <c r="L782" s="20"/>
      <c r="M782" s="20"/>
    </row>
    <row r="783" spans="1:13" x14ac:dyDescent="0.3">
      <c r="A783" s="12" t="s">
        <v>755</v>
      </c>
      <c r="B783" s="13" t="s">
        <v>22</v>
      </c>
      <c r="C783" s="13" t="s">
        <v>27</v>
      </c>
      <c r="D783" s="17" t="s">
        <v>756</v>
      </c>
      <c r="E783" s="14"/>
      <c r="F783" s="14"/>
      <c r="G783" s="14"/>
      <c r="H783" s="14"/>
      <c r="I783" s="14"/>
      <c r="J783" s="14"/>
      <c r="K783" s="15">
        <v>0</v>
      </c>
      <c r="L783" s="15">
        <v>0</v>
      </c>
      <c r="M783" s="16">
        <f>ROUND(K783*L783,2)</f>
        <v>0</v>
      </c>
    </row>
    <row r="784" spans="1:13" ht="61.2" x14ac:dyDescent="0.3">
      <c r="A784" s="14"/>
      <c r="B784" s="14"/>
      <c r="C784" s="14"/>
      <c r="D784" s="17" t="s">
        <v>757</v>
      </c>
      <c r="E784" s="14"/>
      <c r="F784" s="14"/>
      <c r="G784" s="14"/>
      <c r="H784" s="14"/>
      <c r="I784" s="14"/>
      <c r="J784" s="14"/>
      <c r="K784" s="14"/>
      <c r="L784" s="14"/>
      <c r="M784" s="14"/>
    </row>
    <row r="785" spans="1:13" ht="20.399999999999999" x14ac:dyDescent="0.3">
      <c r="A785" s="12" t="s">
        <v>758</v>
      </c>
      <c r="B785" s="13" t="s">
        <v>22</v>
      </c>
      <c r="C785" s="13" t="s">
        <v>27</v>
      </c>
      <c r="D785" s="17" t="s">
        <v>759</v>
      </c>
      <c r="E785" s="14"/>
      <c r="F785" s="14"/>
      <c r="G785" s="14"/>
      <c r="H785" s="14"/>
      <c r="I785" s="14"/>
      <c r="J785" s="14"/>
      <c r="K785" s="15">
        <v>0</v>
      </c>
      <c r="L785" s="15">
        <v>0</v>
      </c>
      <c r="M785" s="16">
        <f>ROUND(K785*L785,2)</f>
        <v>0</v>
      </c>
    </row>
    <row r="786" spans="1:13" ht="71.400000000000006" x14ac:dyDescent="0.3">
      <c r="A786" s="14"/>
      <c r="B786" s="14"/>
      <c r="C786" s="14"/>
      <c r="D786" s="17" t="s">
        <v>760</v>
      </c>
      <c r="E786" s="14"/>
      <c r="F786" s="14"/>
      <c r="G786" s="14"/>
      <c r="H786" s="14"/>
      <c r="I786" s="14"/>
      <c r="J786" s="14"/>
      <c r="K786" s="14"/>
      <c r="L786" s="14"/>
      <c r="M786" s="14"/>
    </row>
    <row r="787" spans="1:13" x14ac:dyDescent="0.3">
      <c r="A787" s="14"/>
      <c r="B787" s="14"/>
      <c r="C787" s="14"/>
      <c r="D787" s="36"/>
      <c r="E787" s="14"/>
      <c r="F787" s="14"/>
      <c r="G787" s="14"/>
      <c r="H787" s="14"/>
      <c r="I787" s="14"/>
      <c r="J787" s="18" t="s">
        <v>761</v>
      </c>
      <c r="K787" s="15">
        <v>1</v>
      </c>
      <c r="L787" s="19">
        <f>M760+M765+M770+M772+M778+M783+M785</f>
        <v>0</v>
      </c>
      <c r="M787" s="19">
        <f>ROUND(K787*L787,2)</f>
        <v>0</v>
      </c>
    </row>
    <row r="788" spans="1:13" ht="1.05" customHeight="1" x14ac:dyDescent="0.3">
      <c r="A788" s="20"/>
      <c r="B788" s="20"/>
      <c r="C788" s="20"/>
      <c r="D788" s="37"/>
      <c r="E788" s="20"/>
      <c r="F788" s="20"/>
      <c r="G788" s="20"/>
      <c r="H788" s="20"/>
      <c r="I788" s="20"/>
      <c r="J788" s="20"/>
      <c r="K788" s="20"/>
      <c r="L788" s="20"/>
      <c r="M788" s="20"/>
    </row>
    <row r="789" spans="1:13" x14ac:dyDescent="0.3">
      <c r="A789" s="14"/>
      <c r="B789" s="14"/>
      <c r="C789" s="14"/>
      <c r="D789" s="36"/>
      <c r="E789" s="14"/>
      <c r="F789" s="14"/>
      <c r="G789" s="14"/>
      <c r="H789" s="14"/>
      <c r="I789" s="14"/>
      <c r="J789" s="18" t="s">
        <v>762</v>
      </c>
      <c r="K789" s="29">
        <v>1</v>
      </c>
      <c r="L789" s="19">
        <f>M5+M18+M52+M74+M100+M159+M351+M473+M506+M526+M603+M654+M734+M746+M759</f>
        <v>0</v>
      </c>
      <c r="M789" s="19">
        <f>ROUND(K789*L789,2)</f>
        <v>0</v>
      </c>
    </row>
    <row r="790" spans="1:13" ht="1.05" customHeight="1" x14ac:dyDescent="0.3">
      <c r="A790" s="20"/>
      <c r="B790" s="20"/>
      <c r="C790" s="20"/>
      <c r="D790" s="37"/>
      <c r="E790" s="20"/>
      <c r="F790" s="20"/>
      <c r="G790" s="20"/>
      <c r="H790" s="20"/>
      <c r="I790" s="20"/>
      <c r="J790" s="20"/>
      <c r="K790" s="20"/>
      <c r="L790" s="20"/>
      <c r="M790" s="20"/>
    </row>
    <row r="791" spans="1:13" x14ac:dyDescent="0.3">
      <c r="A791" s="5" t="s">
        <v>763</v>
      </c>
      <c r="B791" s="5" t="s">
        <v>16</v>
      </c>
      <c r="C791" s="5" t="s">
        <v>17</v>
      </c>
      <c r="D791" s="34" t="s">
        <v>764</v>
      </c>
      <c r="E791" s="6"/>
      <c r="F791" s="6"/>
      <c r="G791" s="6"/>
      <c r="H791" s="6"/>
      <c r="I791" s="6"/>
      <c r="J791" s="6"/>
      <c r="K791" s="7">
        <f>K1472</f>
        <v>1</v>
      </c>
      <c r="L791" s="8">
        <f>L1472</f>
        <v>0</v>
      </c>
      <c r="M791" s="8">
        <f>M1472</f>
        <v>0</v>
      </c>
    </row>
    <row r="792" spans="1:13" x14ac:dyDescent="0.3">
      <c r="A792" s="9" t="s">
        <v>765</v>
      </c>
      <c r="B792" s="9" t="s">
        <v>16</v>
      </c>
      <c r="C792" s="9" t="s">
        <v>17</v>
      </c>
      <c r="D792" s="35" t="s">
        <v>766</v>
      </c>
      <c r="E792" s="10"/>
      <c r="F792" s="10"/>
      <c r="G792" s="10"/>
      <c r="H792" s="10"/>
      <c r="I792" s="10"/>
      <c r="J792" s="10"/>
      <c r="K792" s="11">
        <f>K911</f>
        <v>1</v>
      </c>
      <c r="L792" s="11">
        <f>L911</f>
        <v>0</v>
      </c>
      <c r="M792" s="11">
        <f>M911</f>
        <v>0</v>
      </c>
    </row>
    <row r="793" spans="1:13" x14ac:dyDescent="0.3">
      <c r="A793" s="22" t="s">
        <v>767</v>
      </c>
      <c r="B793" s="22" t="s">
        <v>16</v>
      </c>
      <c r="C793" s="22" t="s">
        <v>17</v>
      </c>
      <c r="D793" s="38" t="s">
        <v>768</v>
      </c>
      <c r="E793" s="23"/>
      <c r="F793" s="23"/>
      <c r="G793" s="23"/>
      <c r="H793" s="23"/>
      <c r="I793" s="23"/>
      <c r="J793" s="23"/>
      <c r="K793" s="24">
        <f>K805</f>
        <v>1</v>
      </c>
      <c r="L793" s="24">
        <f>L805</f>
        <v>0</v>
      </c>
      <c r="M793" s="24">
        <f>M805</f>
        <v>0</v>
      </c>
    </row>
    <row r="794" spans="1:13" x14ac:dyDescent="0.3">
      <c r="A794" s="12" t="s">
        <v>769</v>
      </c>
      <c r="B794" s="13" t="s">
        <v>22</v>
      </c>
      <c r="C794" s="13" t="s">
        <v>23</v>
      </c>
      <c r="D794" s="17" t="s">
        <v>770</v>
      </c>
      <c r="E794" s="14"/>
      <c r="F794" s="14"/>
      <c r="G794" s="14"/>
      <c r="H794" s="14"/>
      <c r="I794" s="14"/>
      <c r="J794" s="14"/>
      <c r="K794" s="16">
        <f>K797</f>
        <v>1</v>
      </c>
      <c r="L794" s="16">
        <f>L797</f>
        <v>0</v>
      </c>
      <c r="M794" s="16">
        <f>M797</f>
        <v>0</v>
      </c>
    </row>
    <row r="795" spans="1:13" ht="61.2" x14ac:dyDescent="0.3">
      <c r="A795" s="14"/>
      <c r="B795" s="14"/>
      <c r="C795" s="14"/>
      <c r="D795" s="17" t="s">
        <v>771</v>
      </c>
      <c r="E795" s="14"/>
      <c r="F795" s="14"/>
      <c r="G795" s="14"/>
      <c r="H795" s="14"/>
      <c r="I795" s="14"/>
      <c r="J795" s="14"/>
      <c r="K795" s="14"/>
      <c r="L795" s="14"/>
      <c r="M795" s="14"/>
    </row>
    <row r="796" spans="1:13" x14ac:dyDescent="0.3">
      <c r="A796" s="14"/>
      <c r="B796" s="14"/>
      <c r="C796" s="13" t="s">
        <v>107</v>
      </c>
      <c r="D796" s="36"/>
      <c r="E796" s="13" t="s">
        <v>772</v>
      </c>
      <c r="F796" s="21">
        <v>1</v>
      </c>
      <c r="G796" s="15">
        <v>0</v>
      </c>
      <c r="H796" s="15">
        <v>0</v>
      </c>
      <c r="I796" s="15">
        <v>0</v>
      </c>
      <c r="J796" s="16">
        <f>OR(F796&lt;&gt;0,G796&lt;&gt;0,H796&lt;&gt;0,I796&lt;&gt;0)*(F796 + (F796 = 0))*(G796 + (G796 = 0))*(H796 + (H796 = 0))*(I796 + (I796 = 0))</f>
        <v>1</v>
      </c>
      <c r="K796" s="14"/>
      <c r="L796" s="14"/>
      <c r="M796" s="14"/>
    </row>
    <row r="797" spans="1:13" x14ac:dyDescent="0.3">
      <c r="A797" s="14"/>
      <c r="B797" s="14"/>
      <c r="C797" s="14"/>
      <c r="D797" s="36"/>
      <c r="E797" s="14"/>
      <c r="F797" s="14"/>
      <c r="G797" s="14"/>
      <c r="H797" s="14"/>
      <c r="I797" s="14"/>
      <c r="J797" s="18" t="s">
        <v>773</v>
      </c>
      <c r="K797" s="19">
        <f>J796*1</f>
        <v>1</v>
      </c>
      <c r="L797" s="15">
        <v>0</v>
      </c>
      <c r="M797" s="19">
        <f>ROUND(K797*L797,2)</f>
        <v>0</v>
      </c>
    </row>
    <row r="798" spans="1:13" ht="1.05" customHeight="1" x14ac:dyDescent="0.3">
      <c r="A798" s="20"/>
      <c r="B798" s="20"/>
      <c r="C798" s="20"/>
      <c r="D798" s="37"/>
      <c r="E798" s="20"/>
      <c r="F798" s="20"/>
      <c r="G798" s="20"/>
      <c r="H798" s="20"/>
      <c r="I798" s="20"/>
      <c r="J798" s="20"/>
      <c r="K798" s="20"/>
      <c r="L798" s="20"/>
      <c r="M798" s="20"/>
    </row>
    <row r="799" spans="1:13" x14ac:dyDescent="0.3">
      <c r="A799" s="12" t="s">
        <v>774</v>
      </c>
      <c r="B799" s="13" t="s">
        <v>22</v>
      </c>
      <c r="C799" s="13" t="s">
        <v>23</v>
      </c>
      <c r="D799" s="17" t="s">
        <v>775</v>
      </c>
      <c r="E799" s="14"/>
      <c r="F799" s="14"/>
      <c r="G799" s="14"/>
      <c r="H799" s="14"/>
      <c r="I799" s="14"/>
      <c r="J799" s="14"/>
      <c r="K799" s="15">
        <v>0</v>
      </c>
      <c r="L799" s="15">
        <v>0</v>
      </c>
      <c r="M799" s="16">
        <f>ROUND(K799*L799,2)</f>
        <v>0</v>
      </c>
    </row>
    <row r="800" spans="1:13" ht="132.6" x14ac:dyDescent="0.3">
      <c r="A800" s="14"/>
      <c r="B800" s="14"/>
      <c r="C800" s="14"/>
      <c r="D800" s="17" t="s">
        <v>776</v>
      </c>
      <c r="E800" s="14"/>
      <c r="F800" s="14"/>
      <c r="G800" s="14"/>
      <c r="H800" s="14"/>
      <c r="I800" s="14"/>
      <c r="J800" s="14"/>
      <c r="K800" s="14"/>
      <c r="L800" s="14"/>
      <c r="M800" s="14"/>
    </row>
    <row r="801" spans="1:13" x14ac:dyDescent="0.3">
      <c r="A801" s="12" t="s">
        <v>777</v>
      </c>
      <c r="B801" s="13" t="s">
        <v>22</v>
      </c>
      <c r="C801" s="13" t="s">
        <v>23</v>
      </c>
      <c r="D801" s="17" t="s">
        <v>778</v>
      </c>
      <c r="E801" s="14"/>
      <c r="F801" s="14"/>
      <c r="G801" s="14"/>
      <c r="H801" s="14"/>
      <c r="I801" s="14"/>
      <c r="J801" s="14"/>
      <c r="K801" s="15">
        <v>0</v>
      </c>
      <c r="L801" s="15">
        <v>0</v>
      </c>
      <c r="M801" s="16">
        <f>ROUND(K801*L801,2)</f>
        <v>0</v>
      </c>
    </row>
    <row r="802" spans="1:13" ht="193.8" x14ac:dyDescent="0.3">
      <c r="A802" s="14"/>
      <c r="B802" s="14"/>
      <c r="C802" s="14"/>
      <c r="D802" s="17" t="s">
        <v>779</v>
      </c>
      <c r="E802" s="14"/>
      <c r="F802" s="14"/>
      <c r="G802" s="14"/>
      <c r="H802" s="14"/>
      <c r="I802" s="14"/>
      <c r="J802" s="14"/>
      <c r="K802" s="14"/>
      <c r="L802" s="14"/>
      <c r="M802" s="14"/>
    </row>
    <row r="803" spans="1:13" x14ac:dyDescent="0.3">
      <c r="A803" s="12" t="s">
        <v>780</v>
      </c>
      <c r="B803" s="13" t="s">
        <v>22</v>
      </c>
      <c r="C803" s="13" t="s">
        <v>23</v>
      </c>
      <c r="D803" s="17" t="s">
        <v>781</v>
      </c>
      <c r="E803" s="14"/>
      <c r="F803" s="14"/>
      <c r="G803" s="14"/>
      <c r="H803" s="14"/>
      <c r="I803" s="14"/>
      <c r="J803" s="14"/>
      <c r="K803" s="15">
        <v>0</v>
      </c>
      <c r="L803" s="15">
        <v>0</v>
      </c>
      <c r="M803" s="16">
        <f>ROUND(K803*L803,2)</f>
        <v>0</v>
      </c>
    </row>
    <row r="804" spans="1:13" ht="193.8" x14ac:dyDescent="0.3">
      <c r="A804" s="14"/>
      <c r="B804" s="14"/>
      <c r="C804" s="14"/>
      <c r="D804" s="17" t="s">
        <v>782</v>
      </c>
      <c r="E804" s="14"/>
      <c r="F804" s="14"/>
      <c r="G804" s="14"/>
      <c r="H804" s="14"/>
      <c r="I804" s="14"/>
      <c r="J804" s="14"/>
      <c r="K804" s="14"/>
      <c r="L804" s="14"/>
      <c r="M804" s="14"/>
    </row>
    <row r="805" spans="1:13" x14ac:dyDescent="0.3">
      <c r="A805" s="14"/>
      <c r="B805" s="14"/>
      <c r="C805" s="14"/>
      <c r="D805" s="36"/>
      <c r="E805" s="14"/>
      <c r="F805" s="14"/>
      <c r="G805" s="14"/>
      <c r="H805" s="14"/>
      <c r="I805" s="14"/>
      <c r="J805" s="18" t="s">
        <v>783</v>
      </c>
      <c r="K805" s="15">
        <v>1</v>
      </c>
      <c r="L805" s="19">
        <f>M794+M799+M801+M803</f>
        <v>0</v>
      </c>
      <c r="M805" s="19">
        <f>ROUND(K805*L805,2)</f>
        <v>0</v>
      </c>
    </row>
    <row r="806" spans="1:13" ht="1.05" customHeight="1" x14ac:dyDescent="0.3">
      <c r="A806" s="20"/>
      <c r="B806" s="20"/>
      <c r="C806" s="20"/>
      <c r="D806" s="37"/>
      <c r="E806" s="20"/>
      <c r="F806" s="20"/>
      <c r="G806" s="20"/>
      <c r="H806" s="20"/>
      <c r="I806" s="20"/>
      <c r="J806" s="20"/>
      <c r="K806" s="20"/>
      <c r="L806" s="20"/>
      <c r="M806" s="20"/>
    </row>
    <row r="807" spans="1:13" x14ac:dyDescent="0.3">
      <c r="A807" s="22" t="s">
        <v>784</v>
      </c>
      <c r="B807" s="22" t="s">
        <v>16</v>
      </c>
      <c r="C807" s="22" t="s">
        <v>17</v>
      </c>
      <c r="D807" s="38" t="s">
        <v>785</v>
      </c>
      <c r="E807" s="23"/>
      <c r="F807" s="23"/>
      <c r="G807" s="23"/>
      <c r="H807" s="23"/>
      <c r="I807" s="23"/>
      <c r="J807" s="23"/>
      <c r="K807" s="24">
        <f>K909</f>
        <v>1</v>
      </c>
      <c r="L807" s="24">
        <f>L909</f>
        <v>0</v>
      </c>
      <c r="M807" s="24">
        <f>M909</f>
        <v>0</v>
      </c>
    </row>
    <row r="808" spans="1:13" x14ac:dyDescent="0.3">
      <c r="A808" s="25" t="s">
        <v>786</v>
      </c>
      <c r="B808" s="25" t="s">
        <v>16</v>
      </c>
      <c r="C808" s="25" t="s">
        <v>17</v>
      </c>
      <c r="D808" s="39" t="s">
        <v>787</v>
      </c>
      <c r="E808" s="26"/>
      <c r="F808" s="26"/>
      <c r="G808" s="26"/>
      <c r="H808" s="26"/>
      <c r="I808" s="26"/>
      <c r="J808" s="26"/>
      <c r="K808" s="27">
        <f>K820</f>
        <v>1</v>
      </c>
      <c r="L808" s="27">
        <f>L820</f>
        <v>0</v>
      </c>
      <c r="M808" s="27">
        <f>M820</f>
        <v>0</v>
      </c>
    </row>
    <row r="809" spans="1:13" x14ac:dyDescent="0.3">
      <c r="A809" s="12" t="s">
        <v>788</v>
      </c>
      <c r="B809" s="13" t="s">
        <v>22</v>
      </c>
      <c r="C809" s="13" t="s">
        <v>23</v>
      </c>
      <c r="D809" s="17" t="s">
        <v>789</v>
      </c>
      <c r="E809" s="14"/>
      <c r="F809" s="14"/>
      <c r="G809" s="14"/>
      <c r="H809" s="14"/>
      <c r="I809" s="14"/>
      <c r="J809" s="14"/>
      <c r="K809" s="15">
        <v>0</v>
      </c>
      <c r="L809" s="15">
        <v>0</v>
      </c>
      <c r="M809" s="16">
        <f>ROUND(K809*L809,2)</f>
        <v>0</v>
      </c>
    </row>
    <row r="810" spans="1:13" ht="40.799999999999997" x14ac:dyDescent="0.3">
      <c r="A810" s="14"/>
      <c r="B810" s="14"/>
      <c r="C810" s="14"/>
      <c r="D810" s="17" t="s">
        <v>790</v>
      </c>
      <c r="E810" s="14"/>
      <c r="F810" s="14"/>
      <c r="G810" s="14"/>
      <c r="H810" s="14"/>
      <c r="I810" s="14"/>
      <c r="J810" s="14"/>
      <c r="K810" s="14"/>
      <c r="L810" s="14"/>
      <c r="M810" s="14"/>
    </row>
    <row r="811" spans="1:13" x14ac:dyDescent="0.3">
      <c r="A811" s="12" t="s">
        <v>791</v>
      </c>
      <c r="B811" s="13" t="s">
        <v>22</v>
      </c>
      <c r="C811" s="13" t="s">
        <v>23</v>
      </c>
      <c r="D811" s="17" t="s">
        <v>792</v>
      </c>
      <c r="E811" s="14"/>
      <c r="F811" s="14"/>
      <c r="G811" s="14"/>
      <c r="H811" s="14"/>
      <c r="I811" s="14"/>
      <c r="J811" s="14"/>
      <c r="K811" s="15">
        <v>0</v>
      </c>
      <c r="L811" s="15">
        <v>0</v>
      </c>
      <c r="M811" s="16">
        <f>ROUND(K811*L811,2)</f>
        <v>0</v>
      </c>
    </row>
    <row r="812" spans="1:13" ht="51" x14ac:dyDescent="0.3">
      <c r="A812" s="14"/>
      <c r="B812" s="14"/>
      <c r="C812" s="14"/>
      <c r="D812" s="17" t="s">
        <v>793</v>
      </c>
      <c r="E812" s="14"/>
      <c r="F812" s="14"/>
      <c r="G812" s="14"/>
      <c r="H812" s="14"/>
      <c r="I812" s="14"/>
      <c r="J812" s="14"/>
      <c r="K812" s="14"/>
      <c r="L812" s="14"/>
      <c r="M812" s="14"/>
    </row>
    <row r="813" spans="1:13" x14ac:dyDescent="0.3">
      <c r="A813" s="12" t="s">
        <v>794</v>
      </c>
      <c r="B813" s="13" t="s">
        <v>22</v>
      </c>
      <c r="C813" s="13" t="s">
        <v>23</v>
      </c>
      <c r="D813" s="17" t="s">
        <v>795</v>
      </c>
      <c r="E813" s="14"/>
      <c r="F813" s="14"/>
      <c r="G813" s="14"/>
      <c r="H813" s="14"/>
      <c r="I813" s="14"/>
      <c r="J813" s="14"/>
      <c r="K813" s="16">
        <f>K816</f>
        <v>1</v>
      </c>
      <c r="L813" s="16">
        <f>L816</f>
        <v>0</v>
      </c>
      <c r="M813" s="16">
        <f>M816</f>
        <v>0</v>
      </c>
    </row>
    <row r="814" spans="1:13" ht="102" x14ac:dyDescent="0.3">
      <c r="A814" s="14"/>
      <c r="B814" s="14"/>
      <c r="C814" s="14"/>
      <c r="D814" s="17" t="s">
        <v>796</v>
      </c>
      <c r="E814" s="14"/>
      <c r="F814" s="14"/>
      <c r="G814" s="14"/>
      <c r="H814" s="14"/>
      <c r="I814" s="14"/>
      <c r="J814" s="14"/>
      <c r="K814" s="14"/>
      <c r="L814" s="14"/>
      <c r="M814" s="14"/>
    </row>
    <row r="815" spans="1:13" x14ac:dyDescent="0.3">
      <c r="A815" s="14"/>
      <c r="B815" s="14"/>
      <c r="C815" s="13" t="s">
        <v>107</v>
      </c>
      <c r="D815" s="36"/>
      <c r="E815" s="13" t="s">
        <v>797</v>
      </c>
      <c r="F815" s="21">
        <v>1</v>
      </c>
      <c r="G815" s="15">
        <v>0</v>
      </c>
      <c r="H815" s="15">
        <v>0</v>
      </c>
      <c r="I815" s="15">
        <v>0</v>
      </c>
      <c r="J815" s="16">
        <f>OR(F815&lt;&gt;0,G815&lt;&gt;0,H815&lt;&gt;0,I815&lt;&gt;0)*(F815 + (F815 = 0))*(G815 + (G815 = 0))*(H815 + (H815 = 0))*(I815 + (I815 = 0))</f>
        <v>1</v>
      </c>
      <c r="K815" s="14"/>
      <c r="L815" s="14"/>
      <c r="M815" s="14"/>
    </row>
    <row r="816" spans="1:13" x14ac:dyDescent="0.3">
      <c r="A816" s="14"/>
      <c r="B816" s="14"/>
      <c r="C816" s="14"/>
      <c r="D816" s="36"/>
      <c r="E816" s="14"/>
      <c r="F816" s="14"/>
      <c r="G816" s="14"/>
      <c r="H816" s="14"/>
      <c r="I816" s="14"/>
      <c r="J816" s="18" t="s">
        <v>798</v>
      </c>
      <c r="K816" s="19">
        <f>J815</f>
        <v>1</v>
      </c>
      <c r="L816" s="15">
        <v>0</v>
      </c>
      <c r="M816" s="19">
        <f>ROUND(K816*L816,2)</f>
        <v>0</v>
      </c>
    </row>
    <row r="817" spans="1:13" ht="1.05" customHeight="1" x14ac:dyDescent="0.3">
      <c r="A817" s="20"/>
      <c r="B817" s="20"/>
      <c r="C817" s="20"/>
      <c r="D817" s="37"/>
      <c r="E817" s="20"/>
      <c r="F817" s="20"/>
      <c r="G817" s="20"/>
      <c r="H817" s="20"/>
      <c r="I817" s="20"/>
      <c r="J817" s="20"/>
      <c r="K817" s="20"/>
      <c r="L817" s="20"/>
      <c r="M817" s="20"/>
    </row>
    <row r="818" spans="1:13" x14ac:dyDescent="0.3">
      <c r="A818" s="12" t="s">
        <v>799</v>
      </c>
      <c r="B818" s="13" t="s">
        <v>22</v>
      </c>
      <c r="C818" s="13" t="s">
        <v>23</v>
      </c>
      <c r="D818" s="17" t="s">
        <v>800</v>
      </c>
      <c r="E818" s="14"/>
      <c r="F818" s="14"/>
      <c r="G818" s="14"/>
      <c r="H818" s="14"/>
      <c r="I818" s="14"/>
      <c r="J818" s="14"/>
      <c r="K818" s="15">
        <v>0</v>
      </c>
      <c r="L818" s="15">
        <v>0</v>
      </c>
      <c r="M818" s="16">
        <f>ROUND(K818*L818,2)</f>
        <v>0</v>
      </c>
    </row>
    <row r="819" spans="1:13" ht="102" x14ac:dyDescent="0.3">
      <c r="A819" s="14"/>
      <c r="B819" s="14"/>
      <c r="C819" s="14"/>
      <c r="D819" s="17" t="s">
        <v>801</v>
      </c>
      <c r="E819" s="14"/>
      <c r="F819" s="14"/>
      <c r="G819" s="14"/>
      <c r="H819" s="14"/>
      <c r="I819" s="14"/>
      <c r="J819" s="14"/>
      <c r="K819" s="14"/>
      <c r="L819" s="14"/>
      <c r="M819" s="14"/>
    </row>
    <row r="820" spans="1:13" x14ac:dyDescent="0.3">
      <c r="A820" s="14"/>
      <c r="B820" s="14"/>
      <c r="C820" s="14"/>
      <c r="D820" s="36"/>
      <c r="E820" s="14"/>
      <c r="F820" s="14"/>
      <c r="G820" s="14"/>
      <c r="H820" s="14"/>
      <c r="I820" s="14"/>
      <c r="J820" s="18" t="s">
        <v>802</v>
      </c>
      <c r="K820" s="15">
        <v>1</v>
      </c>
      <c r="L820" s="19">
        <f>M809+M811+M813+M818</f>
        <v>0</v>
      </c>
      <c r="M820" s="19">
        <f>ROUND(K820*L820,2)</f>
        <v>0</v>
      </c>
    </row>
    <row r="821" spans="1:13" ht="1.05" customHeight="1" x14ac:dyDescent="0.3">
      <c r="A821" s="20"/>
      <c r="B821" s="20"/>
      <c r="C821" s="20"/>
      <c r="D821" s="37"/>
      <c r="E821" s="20"/>
      <c r="F821" s="20"/>
      <c r="G821" s="20"/>
      <c r="H821" s="20"/>
      <c r="I821" s="20"/>
      <c r="J821" s="20"/>
      <c r="K821" s="20"/>
      <c r="L821" s="20"/>
      <c r="M821" s="20"/>
    </row>
    <row r="822" spans="1:13" x14ac:dyDescent="0.3">
      <c r="A822" s="25" t="s">
        <v>803</v>
      </c>
      <c r="B822" s="25" t="s">
        <v>16</v>
      </c>
      <c r="C822" s="25" t="s">
        <v>17</v>
      </c>
      <c r="D822" s="39" t="s">
        <v>804</v>
      </c>
      <c r="E822" s="26"/>
      <c r="F822" s="26"/>
      <c r="G822" s="26"/>
      <c r="H822" s="26"/>
      <c r="I822" s="26"/>
      <c r="J822" s="26"/>
      <c r="K822" s="27">
        <f>K864</f>
        <v>1</v>
      </c>
      <c r="L822" s="27">
        <f>L864</f>
        <v>0</v>
      </c>
      <c r="M822" s="27">
        <f>M864</f>
        <v>0</v>
      </c>
    </row>
    <row r="823" spans="1:13" x14ac:dyDescent="0.3">
      <c r="A823" s="12" t="s">
        <v>805</v>
      </c>
      <c r="B823" s="13" t="s">
        <v>22</v>
      </c>
      <c r="C823" s="13" t="s">
        <v>216</v>
      </c>
      <c r="D823" s="17" t="s">
        <v>806</v>
      </c>
      <c r="E823" s="14"/>
      <c r="F823" s="14"/>
      <c r="G823" s="14"/>
      <c r="H823" s="14"/>
      <c r="I823" s="14"/>
      <c r="J823" s="14"/>
      <c r="K823" s="16">
        <f>K827</f>
        <v>6</v>
      </c>
      <c r="L823" s="16">
        <f>L827</f>
        <v>0</v>
      </c>
      <c r="M823" s="16">
        <f>M827</f>
        <v>0</v>
      </c>
    </row>
    <row r="824" spans="1:13" ht="51" x14ac:dyDescent="0.3">
      <c r="A824" s="14"/>
      <c r="B824" s="14"/>
      <c r="C824" s="14"/>
      <c r="D824" s="17" t="s">
        <v>807</v>
      </c>
      <c r="E824" s="14"/>
      <c r="F824" s="14"/>
      <c r="G824" s="14"/>
      <c r="H824" s="14"/>
      <c r="I824" s="14"/>
      <c r="J824" s="14"/>
      <c r="K824" s="14"/>
      <c r="L824" s="14"/>
      <c r="M824" s="14"/>
    </row>
    <row r="825" spans="1:13" x14ac:dyDescent="0.3">
      <c r="A825" s="14"/>
      <c r="B825" s="14"/>
      <c r="C825" s="13" t="s">
        <v>107</v>
      </c>
      <c r="D825" s="36"/>
      <c r="E825" s="13" t="s">
        <v>808</v>
      </c>
      <c r="F825" s="21">
        <v>3</v>
      </c>
      <c r="G825" s="15">
        <v>2</v>
      </c>
      <c r="H825" s="15">
        <v>0</v>
      </c>
      <c r="I825" s="15">
        <v>0</v>
      </c>
      <c r="J825" s="16">
        <f>OR(F825&lt;&gt;0,G825&lt;&gt;0,H825&lt;&gt;0,I825&lt;&gt;0)*(F825 + (F825 = 0))*(G825 + (G825 = 0))*(H825 + (H825 = 0))*(I825 + (I825 = 0))</f>
        <v>6</v>
      </c>
      <c r="K825" s="14"/>
      <c r="L825" s="14"/>
      <c r="M825" s="14"/>
    </row>
    <row r="826" spans="1:13" x14ac:dyDescent="0.3">
      <c r="A826" s="14"/>
      <c r="B826" s="14"/>
      <c r="C826" s="13" t="s">
        <v>107</v>
      </c>
      <c r="D826" s="36"/>
      <c r="E826" s="13" t="s">
        <v>809</v>
      </c>
      <c r="F826" s="21"/>
      <c r="G826" s="15"/>
      <c r="H826" s="15"/>
      <c r="I826" s="15"/>
      <c r="J826" s="16">
        <f>OR(F826&lt;&gt;0,G826&lt;&gt;0,H826&lt;&gt;0,I826&lt;&gt;0)*(F826 + (F826 = 0))*(G826 + (G826 = 0))*(H826 + (H826 = 0))*(I826 + (I826 = 0))</f>
        <v>0</v>
      </c>
      <c r="K826" s="14"/>
      <c r="L826" s="14"/>
      <c r="M826" s="14"/>
    </row>
    <row r="827" spans="1:13" x14ac:dyDescent="0.3">
      <c r="A827" s="14"/>
      <c r="B827" s="14"/>
      <c r="C827" s="14"/>
      <c r="D827" s="36"/>
      <c r="E827" s="14"/>
      <c r="F827" s="14"/>
      <c r="G827" s="14"/>
      <c r="H827" s="14"/>
      <c r="I827" s="14"/>
      <c r="J827" s="18" t="s">
        <v>810</v>
      </c>
      <c r="K827" s="19">
        <f>SUM(J825:J826)*1</f>
        <v>6</v>
      </c>
      <c r="L827" s="15">
        <v>0</v>
      </c>
      <c r="M827" s="19">
        <f>ROUND(K827*L827,2)</f>
        <v>0</v>
      </c>
    </row>
    <row r="828" spans="1:13" ht="1.05" customHeight="1" x14ac:dyDescent="0.3">
      <c r="A828" s="20"/>
      <c r="B828" s="20"/>
      <c r="C828" s="20"/>
      <c r="D828" s="37"/>
      <c r="E828" s="20"/>
      <c r="F828" s="20"/>
      <c r="G828" s="20"/>
      <c r="H828" s="20"/>
      <c r="I828" s="20"/>
      <c r="J828" s="20"/>
      <c r="K828" s="20"/>
      <c r="L828" s="20"/>
      <c r="M828" s="20"/>
    </row>
    <row r="829" spans="1:13" x14ac:dyDescent="0.3">
      <c r="A829" s="12" t="s">
        <v>811</v>
      </c>
      <c r="B829" s="13" t="s">
        <v>22</v>
      </c>
      <c r="C829" s="13" t="s">
        <v>216</v>
      </c>
      <c r="D829" s="17" t="s">
        <v>812</v>
      </c>
      <c r="E829" s="14"/>
      <c r="F829" s="14"/>
      <c r="G829" s="14"/>
      <c r="H829" s="14"/>
      <c r="I829" s="14"/>
      <c r="J829" s="14"/>
      <c r="K829" s="16">
        <f>K838</f>
        <v>69.5</v>
      </c>
      <c r="L829" s="16">
        <f>L838</f>
        <v>0</v>
      </c>
      <c r="M829" s="16">
        <f>M838</f>
        <v>0</v>
      </c>
    </row>
    <row r="830" spans="1:13" ht="51" x14ac:dyDescent="0.3">
      <c r="A830" s="14"/>
      <c r="B830" s="14"/>
      <c r="C830" s="14"/>
      <c r="D830" s="17" t="s">
        <v>813</v>
      </c>
      <c r="E830" s="14"/>
      <c r="F830" s="14"/>
      <c r="G830" s="14"/>
      <c r="H830" s="14"/>
      <c r="I830" s="14"/>
      <c r="J830" s="14"/>
      <c r="K830" s="14"/>
      <c r="L830" s="14"/>
      <c r="M830" s="14"/>
    </row>
    <row r="831" spans="1:13" x14ac:dyDescent="0.3">
      <c r="A831" s="14"/>
      <c r="B831" s="14"/>
      <c r="C831" s="13" t="s">
        <v>107</v>
      </c>
      <c r="D831" s="36"/>
      <c r="E831" s="13" t="s">
        <v>814</v>
      </c>
      <c r="F831" s="21">
        <v>16</v>
      </c>
      <c r="G831" s="15">
        <v>0</v>
      </c>
      <c r="H831" s="15">
        <v>0</v>
      </c>
      <c r="I831" s="15">
        <v>0</v>
      </c>
      <c r="J831" s="16">
        <f>OR(F831&lt;&gt;0,G831&lt;&gt;0,H831&lt;&gt;0,I831&lt;&gt;0)*(F831 + (F831 = 0))*(G831 + (G831 = 0))*(H831 + (H831 = 0))*(I831 + (I831 = 0))</f>
        <v>16</v>
      </c>
      <c r="K831" s="14"/>
      <c r="L831" s="14"/>
      <c r="M831" s="14"/>
    </row>
    <row r="832" spans="1:13" x14ac:dyDescent="0.3">
      <c r="A832" s="14"/>
      <c r="B832" s="14"/>
      <c r="C832" s="13" t="s">
        <v>43</v>
      </c>
      <c r="D832" s="36"/>
      <c r="E832" s="13" t="s">
        <v>491</v>
      </c>
      <c r="F832" s="21">
        <v>18.25</v>
      </c>
      <c r="G832" s="15">
        <v>0</v>
      </c>
      <c r="H832" s="15">
        <v>0</v>
      </c>
      <c r="I832" s="15">
        <v>0</v>
      </c>
      <c r="J832" s="16">
        <f>OR(F832&lt;&gt;0,G832&lt;&gt;0,H832&lt;&gt;0,I832&lt;&gt;0)*(F832 + (F832 = 0))*(G832 + (G832 = 0))*(H832 + (H832 = 0))*(I832 + (I832 = 0))</f>
        <v>18.25</v>
      </c>
      <c r="K832" s="14"/>
      <c r="L832" s="14"/>
      <c r="M832" s="14"/>
    </row>
    <row r="833" spans="1:13" x14ac:dyDescent="0.3">
      <c r="A833" s="14"/>
      <c r="B833" s="14"/>
      <c r="C833" s="13" t="s">
        <v>43</v>
      </c>
      <c r="D833" s="36"/>
      <c r="E833" s="13" t="s">
        <v>17</v>
      </c>
      <c r="F833" s="21">
        <v>10.25</v>
      </c>
      <c r="G833" s="15">
        <v>0</v>
      </c>
      <c r="H833" s="15">
        <v>0</v>
      </c>
      <c r="I833" s="15">
        <v>0</v>
      </c>
      <c r="J833" s="16">
        <f>OR(F833&lt;&gt;0,G833&lt;&gt;0,H833&lt;&gt;0,I833&lt;&gt;0)*(F833 + (F833 = 0))*(G833 + (G833 = 0))*(H833 + (H833 = 0))*(I833 + (I833 = 0))</f>
        <v>10.25</v>
      </c>
      <c r="K833" s="14"/>
      <c r="L833" s="14"/>
      <c r="M833" s="14"/>
    </row>
    <row r="834" spans="1:13" x14ac:dyDescent="0.3">
      <c r="A834" s="14"/>
      <c r="B834" s="14"/>
      <c r="C834" s="13" t="s">
        <v>107</v>
      </c>
      <c r="D834" s="36"/>
      <c r="E834" s="13" t="s">
        <v>815</v>
      </c>
      <c r="F834" s="21"/>
      <c r="G834" s="15"/>
      <c r="H834" s="15"/>
      <c r="I834" s="15"/>
      <c r="J834" s="16">
        <f>OR(F834&lt;&gt;0,G834&lt;&gt;0,H834&lt;&gt;0,I834&lt;&gt;0)*(F834 + (F834 = 0))*(G834 + (G834 = 0))*(H834 + (H834 = 0))*(I834 + (I834 = 0))</f>
        <v>0</v>
      </c>
      <c r="K834" s="14"/>
      <c r="L834" s="14"/>
      <c r="M834" s="14"/>
    </row>
    <row r="835" spans="1:13" x14ac:dyDescent="0.3">
      <c r="A835" s="14"/>
      <c r="B835" s="14"/>
      <c r="C835" s="13" t="s">
        <v>43</v>
      </c>
      <c r="D835" s="36"/>
      <c r="E835" s="13" t="s">
        <v>17</v>
      </c>
      <c r="F835" s="21">
        <v>10.25</v>
      </c>
      <c r="G835" s="15">
        <v>0</v>
      </c>
      <c r="H835" s="15">
        <v>0</v>
      </c>
      <c r="I835" s="15">
        <v>0</v>
      </c>
      <c r="J835" s="16">
        <f>OR(F835&lt;&gt;0,G835&lt;&gt;0,H835&lt;&gt;0,I835&lt;&gt;0)*(F835 + (F835 = 0))*(G835 + (G835 = 0))*(H835 + (H835 = 0))*(I835 + (I835 = 0))</f>
        <v>10.25</v>
      </c>
      <c r="K835" s="14"/>
      <c r="L835" s="14"/>
      <c r="M835" s="14"/>
    </row>
    <row r="836" spans="1:13" x14ac:dyDescent="0.3">
      <c r="A836" s="14"/>
      <c r="B836" s="14"/>
      <c r="C836" s="13" t="s">
        <v>43</v>
      </c>
      <c r="D836" s="36"/>
      <c r="E836" s="13" t="s">
        <v>452</v>
      </c>
      <c r="F836" s="21"/>
      <c r="G836" s="15"/>
      <c r="H836" s="15"/>
      <c r="I836" s="15"/>
      <c r="J836" s="16">
        <f>OR(F836&lt;&gt;0,G836&lt;&gt;0,H836&lt;&gt;0,I836&lt;&gt;0)*(F836 + (F836 = 0))*(G836 + (G836 = 0))*(H836 + (H836 = 0))*(I836 + (I836 = 0))</f>
        <v>0</v>
      </c>
      <c r="K836" s="14"/>
      <c r="L836" s="14"/>
      <c r="M836" s="14"/>
    </row>
    <row r="837" spans="1:13" x14ac:dyDescent="0.3">
      <c r="A837" s="14"/>
      <c r="B837" s="14"/>
      <c r="C837" s="13" t="s">
        <v>43</v>
      </c>
      <c r="D837" s="36"/>
      <c r="E837" s="13" t="s">
        <v>17</v>
      </c>
      <c r="F837" s="21">
        <v>14.75</v>
      </c>
      <c r="G837" s="15">
        <v>0</v>
      </c>
      <c r="H837" s="15">
        <v>0</v>
      </c>
      <c r="I837" s="15">
        <v>0</v>
      </c>
      <c r="J837" s="16">
        <f>OR(F837&lt;&gt;0,G837&lt;&gt;0,H837&lt;&gt;0,I837&lt;&gt;0)*(F837 + (F837 = 0))*(G837 + (G837 = 0))*(H837 + (H837 = 0))*(I837 + (I837 = 0))</f>
        <v>14.75</v>
      </c>
      <c r="K837" s="14"/>
      <c r="L837" s="14"/>
      <c r="M837" s="14"/>
    </row>
    <row r="838" spans="1:13" x14ac:dyDescent="0.3">
      <c r="A838" s="14"/>
      <c r="B838" s="14"/>
      <c r="C838" s="14"/>
      <c r="D838" s="36"/>
      <c r="E838" s="14"/>
      <c r="F838" s="14"/>
      <c r="G838" s="14"/>
      <c r="H838" s="14"/>
      <c r="I838" s="14"/>
      <c r="J838" s="18" t="s">
        <v>816</v>
      </c>
      <c r="K838" s="19">
        <f>SUM(J831:J837)</f>
        <v>69.5</v>
      </c>
      <c r="L838" s="15">
        <v>0</v>
      </c>
      <c r="M838" s="19">
        <f>ROUND(K838*L838,2)</f>
        <v>0</v>
      </c>
    </row>
    <row r="839" spans="1:13" ht="1.05" customHeight="1" x14ac:dyDescent="0.3">
      <c r="A839" s="20"/>
      <c r="B839" s="20"/>
      <c r="C839" s="20"/>
      <c r="D839" s="37"/>
      <c r="E839" s="20"/>
      <c r="F839" s="20"/>
      <c r="G839" s="20"/>
      <c r="H839" s="20"/>
      <c r="I839" s="20"/>
      <c r="J839" s="20"/>
      <c r="K839" s="20"/>
      <c r="L839" s="20"/>
      <c r="M839" s="20"/>
    </row>
    <row r="840" spans="1:13" x14ac:dyDescent="0.3">
      <c r="A840" s="12" t="s">
        <v>817</v>
      </c>
      <c r="B840" s="13" t="s">
        <v>22</v>
      </c>
      <c r="C840" s="13" t="s">
        <v>216</v>
      </c>
      <c r="D840" s="17" t="s">
        <v>818</v>
      </c>
      <c r="E840" s="14"/>
      <c r="F840" s="14"/>
      <c r="G840" s="14"/>
      <c r="H840" s="14"/>
      <c r="I840" s="14"/>
      <c r="J840" s="14"/>
      <c r="K840" s="16">
        <f>K846</f>
        <v>36.5</v>
      </c>
      <c r="L840" s="16">
        <f>L846</f>
        <v>0</v>
      </c>
      <c r="M840" s="16">
        <f>M846</f>
        <v>0</v>
      </c>
    </row>
    <row r="841" spans="1:13" ht="51" x14ac:dyDescent="0.3">
      <c r="A841" s="14"/>
      <c r="B841" s="14"/>
      <c r="C841" s="14"/>
      <c r="D841" s="17" t="s">
        <v>819</v>
      </c>
      <c r="E841" s="14"/>
      <c r="F841" s="14"/>
      <c r="G841" s="14"/>
      <c r="H841" s="14"/>
      <c r="I841" s="14"/>
      <c r="J841" s="14"/>
      <c r="K841" s="14"/>
      <c r="L841" s="14"/>
      <c r="M841" s="14"/>
    </row>
    <row r="842" spans="1:13" x14ac:dyDescent="0.3">
      <c r="A842" s="14"/>
      <c r="B842" s="14"/>
      <c r="C842" s="13" t="s">
        <v>107</v>
      </c>
      <c r="D842" s="36"/>
      <c r="E842" s="13" t="s">
        <v>815</v>
      </c>
      <c r="F842" s="21">
        <v>18.25</v>
      </c>
      <c r="G842" s="15">
        <v>0</v>
      </c>
      <c r="H842" s="15">
        <v>0</v>
      </c>
      <c r="I842" s="15">
        <v>0</v>
      </c>
      <c r="J842" s="16">
        <f>OR(F842&lt;&gt;0,G842&lt;&gt;0,H842&lt;&gt;0,I842&lt;&gt;0)*(F842 + (F842 = 0))*(G842 + (G842 = 0))*(H842 + (H842 = 0))*(I842 + (I842 = 0))</f>
        <v>18.25</v>
      </c>
      <c r="K842" s="14"/>
      <c r="L842" s="14"/>
      <c r="M842" s="14"/>
    </row>
    <row r="843" spans="1:13" x14ac:dyDescent="0.3">
      <c r="A843" s="14"/>
      <c r="B843" s="14"/>
      <c r="C843" s="13" t="s">
        <v>43</v>
      </c>
      <c r="D843" s="36"/>
      <c r="E843" s="13" t="s">
        <v>17</v>
      </c>
      <c r="F843" s="21"/>
      <c r="G843" s="15"/>
      <c r="H843" s="15"/>
      <c r="I843" s="15"/>
      <c r="J843" s="16">
        <f>OR(F843&lt;&gt;0,G843&lt;&gt;0,H843&lt;&gt;0,I843&lt;&gt;0)*(F843 + (F843 = 0))*(G843 + (G843 = 0))*(H843 + (H843 = 0))*(I843 + (I843 = 0))</f>
        <v>0</v>
      </c>
      <c r="K843" s="14"/>
      <c r="L843" s="14"/>
      <c r="M843" s="14"/>
    </row>
    <row r="844" spans="1:13" x14ac:dyDescent="0.3">
      <c r="A844" s="14"/>
      <c r="B844" s="14"/>
      <c r="C844" s="13" t="s">
        <v>43</v>
      </c>
      <c r="D844" s="36"/>
      <c r="E844" s="13" t="s">
        <v>452</v>
      </c>
      <c r="F844" s="21">
        <v>18.25</v>
      </c>
      <c r="G844" s="15">
        <v>0</v>
      </c>
      <c r="H844" s="15">
        <v>0</v>
      </c>
      <c r="I844" s="15">
        <v>0</v>
      </c>
      <c r="J844" s="16">
        <f>OR(F844&lt;&gt;0,G844&lt;&gt;0,H844&lt;&gt;0,I844&lt;&gt;0)*(F844 + (F844 = 0))*(G844 + (G844 = 0))*(H844 + (H844 = 0))*(I844 + (I844 = 0))</f>
        <v>18.25</v>
      </c>
      <c r="K844" s="14"/>
      <c r="L844" s="14"/>
      <c r="M844" s="14"/>
    </row>
    <row r="845" spans="1:13" x14ac:dyDescent="0.3">
      <c r="A845" s="14"/>
      <c r="B845" s="14"/>
      <c r="C845" s="13" t="s">
        <v>43</v>
      </c>
      <c r="D845" s="36"/>
      <c r="E845" s="13" t="s">
        <v>17</v>
      </c>
      <c r="F845" s="21"/>
      <c r="G845" s="15"/>
      <c r="H845" s="15"/>
      <c r="I845" s="15"/>
      <c r="J845" s="16">
        <f>OR(F845&lt;&gt;0,G845&lt;&gt;0,H845&lt;&gt;0,I845&lt;&gt;0)*(F845 + (F845 = 0))*(G845 + (G845 = 0))*(H845 + (H845 = 0))*(I845 + (I845 = 0))</f>
        <v>0</v>
      </c>
      <c r="K845" s="14"/>
      <c r="L845" s="14"/>
      <c r="M845" s="14"/>
    </row>
    <row r="846" spans="1:13" x14ac:dyDescent="0.3">
      <c r="A846" s="14"/>
      <c r="B846" s="14"/>
      <c r="C846" s="14"/>
      <c r="D846" s="36"/>
      <c r="E846" s="14"/>
      <c r="F846" s="14"/>
      <c r="G846" s="14"/>
      <c r="H846" s="14"/>
      <c r="I846" s="14"/>
      <c r="J846" s="18" t="s">
        <v>820</v>
      </c>
      <c r="K846" s="19">
        <f>SUM(J842:J845)</f>
        <v>36.5</v>
      </c>
      <c r="L846" s="15">
        <v>0</v>
      </c>
      <c r="M846" s="19">
        <f>ROUND(K846*L846,2)</f>
        <v>0</v>
      </c>
    </row>
    <row r="847" spans="1:13" ht="1.05" customHeight="1" x14ac:dyDescent="0.3">
      <c r="A847" s="20"/>
      <c r="B847" s="20"/>
      <c r="C847" s="20"/>
      <c r="D847" s="37"/>
      <c r="E847" s="20"/>
      <c r="F847" s="20"/>
      <c r="G847" s="20"/>
      <c r="H847" s="20"/>
      <c r="I847" s="20"/>
      <c r="J847" s="20"/>
      <c r="K847" s="20"/>
      <c r="L847" s="20"/>
      <c r="M847" s="20"/>
    </row>
    <row r="848" spans="1:13" x14ac:dyDescent="0.3">
      <c r="A848" s="12" t="s">
        <v>821</v>
      </c>
      <c r="B848" s="13" t="s">
        <v>22</v>
      </c>
      <c r="C848" s="13" t="s">
        <v>216</v>
      </c>
      <c r="D848" s="17" t="s">
        <v>822</v>
      </c>
      <c r="E848" s="14"/>
      <c r="F848" s="14"/>
      <c r="G848" s="14"/>
      <c r="H848" s="14"/>
      <c r="I848" s="14"/>
      <c r="J848" s="14"/>
      <c r="K848" s="15">
        <v>0</v>
      </c>
      <c r="L848" s="15">
        <v>0</v>
      </c>
      <c r="M848" s="16">
        <f>ROUND(K848*L848,2)</f>
        <v>0</v>
      </c>
    </row>
    <row r="849" spans="1:13" ht="51" x14ac:dyDescent="0.3">
      <c r="A849" s="14"/>
      <c r="B849" s="14"/>
      <c r="C849" s="14"/>
      <c r="D849" s="17" t="s">
        <v>823</v>
      </c>
      <c r="E849" s="14"/>
      <c r="F849" s="14"/>
      <c r="G849" s="14"/>
      <c r="H849" s="14"/>
      <c r="I849" s="14"/>
      <c r="J849" s="14"/>
      <c r="K849" s="14"/>
      <c r="L849" s="14"/>
      <c r="M849" s="14"/>
    </row>
    <row r="850" spans="1:13" x14ac:dyDescent="0.3">
      <c r="A850" s="12" t="s">
        <v>824</v>
      </c>
      <c r="B850" s="13" t="s">
        <v>22</v>
      </c>
      <c r="C850" s="13" t="s">
        <v>27</v>
      </c>
      <c r="D850" s="17" t="s">
        <v>825</v>
      </c>
      <c r="E850" s="14"/>
      <c r="F850" s="14"/>
      <c r="G850" s="14"/>
      <c r="H850" s="14"/>
      <c r="I850" s="14"/>
      <c r="J850" s="14"/>
      <c r="K850" s="16">
        <f>K862</f>
        <v>102.7</v>
      </c>
      <c r="L850" s="16">
        <f>L862</f>
        <v>0</v>
      </c>
      <c r="M850" s="16">
        <f>M862</f>
        <v>0</v>
      </c>
    </row>
    <row r="851" spans="1:13" ht="122.4" x14ac:dyDescent="0.3">
      <c r="A851" s="14"/>
      <c r="B851" s="14"/>
      <c r="C851" s="14"/>
      <c r="D851" s="17" t="s">
        <v>826</v>
      </c>
      <c r="E851" s="14"/>
      <c r="F851" s="14"/>
      <c r="G851" s="14"/>
      <c r="H851" s="14"/>
      <c r="I851" s="14"/>
      <c r="J851" s="14"/>
      <c r="K851" s="14"/>
      <c r="L851" s="14"/>
      <c r="M851" s="14"/>
    </row>
    <row r="852" spans="1:13" x14ac:dyDescent="0.3">
      <c r="A852" s="14"/>
      <c r="B852" s="14"/>
      <c r="C852" s="13" t="s">
        <v>43</v>
      </c>
      <c r="D852" s="36"/>
      <c r="E852" s="13" t="s">
        <v>827</v>
      </c>
      <c r="F852" s="21"/>
      <c r="G852" s="15"/>
      <c r="H852" s="15"/>
      <c r="I852" s="15"/>
      <c r="J852" s="16">
        <f>OR(F852&lt;&gt;0,G852&lt;&gt;0,H852&lt;&gt;0,I852&lt;&gt;0)*(F852 + (F852 = 0))*(G852 + (G852 = 0))*(H852 + (H852 = 0))*(I852 + (I852 = 0))</f>
        <v>0</v>
      </c>
      <c r="K852" s="14"/>
      <c r="L852" s="14"/>
      <c r="M852" s="14"/>
    </row>
    <row r="853" spans="1:13" x14ac:dyDescent="0.3">
      <c r="A853" s="14"/>
      <c r="B853" s="14"/>
      <c r="C853" s="13" t="s">
        <v>43</v>
      </c>
      <c r="D853" s="36"/>
      <c r="E853" s="13" t="s">
        <v>17</v>
      </c>
      <c r="F853" s="21">
        <v>2</v>
      </c>
      <c r="G853" s="15">
        <v>4</v>
      </c>
      <c r="H853" s="15">
        <v>1.5</v>
      </c>
      <c r="I853" s="15">
        <v>0</v>
      </c>
      <c r="J853" s="16">
        <f>OR(F853&lt;&gt;0,G853&lt;&gt;0,H853&lt;&gt;0,I853&lt;&gt;0)*(F853 + (F853 = 0))*(G853 + (G853 = 0))*(H853 + (H853 = 0))*(I853 + (I853 = 0))</f>
        <v>12</v>
      </c>
      <c r="K853" s="14"/>
      <c r="L853" s="14"/>
      <c r="M853" s="14"/>
    </row>
    <row r="854" spans="1:13" x14ac:dyDescent="0.3">
      <c r="A854" s="14"/>
      <c r="B854" s="14"/>
      <c r="C854" s="13" t="s">
        <v>43</v>
      </c>
      <c r="D854" s="36"/>
      <c r="E854" s="13" t="s">
        <v>58</v>
      </c>
      <c r="F854" s="21">
        <v>1</v>
      </c>
      <c r="G854" s="15">
        <v>2</v>
      </c>
      <c r="H854" s="15">
        <v>1.6</v>
      </c>
      <c r="I854" s="15">
        <v>0</v>
      </c>
      <c r="J854" s="16">
        <f>OR(F854&lt;&gt;0,G854&lt;&gt;0,H854&lt;&gt;0,I854&lt;&gt;0)*(F854 + (F854 = 0))*(G854 + (G854 = 0))*(H854 + (H854 = 0))*(I854 + (I854 = 0))</f>
        <v>3.2</v>
      </c>
      <c r="K854" s="14"/>
      <c r="L854" s="14"/>
      <c r="M854" s="14"/>
    </row>
    <row r="855" spans="1:13" x14ac:dyDescent="0.3">
      <c r="A855" s="14"/>
      <c r="B855" s="14"/>
      <c r="C855" s="13" t="s">
        <v>43</v>
      </c>
      <c r="D855" s="36"/>
      <c r="E855" s="13" t="s">
        <v>17</v>
      </c>
      <c r="F855" s="21">
        <v>1</v>
      </c>
      <c r="G855" s="15">
        <v>10.1</v>
      </c>
      <c r="H855" s="15">
        <v>1.6</v>
      </c>
      <c r="I855" s="15">
        <v>0</v>
      </c>
      <c r="J855" s="16">
        <f>OR(F855&lt;&gt;0,G855&lt;&gt;0,H855&lt;&gt;0,I855&lt;&gt;0)*(F855 + (F855 = 0))*(G855 + (G855 = 0))*(H855 + (H855 = 0))*(I855 + (I855 = 0))</f>
        <v>16.16</v>
      </c>
      <c r="K855" s="14"/>
      <c r="L855" s="14"/>
      <c r="M855" s="14"/>
    </row>
    <row r="856" spans="1:13" x14ac:dyDescent="0.3">
      <c r="A856" s="14"/>
      <c r="B856" s="14"/>
      <c r="C856" s="13" t="s">
        <v>43</v>
      </c>
      <c r="D856" s="36"/>
      <c r="E856" s="13" t="s">
        <v>17</v>
      </c>
      <c r="F856" s="21">
        <v>1</v>
      </c>
      <c r="G856" s="15">
        <v>4.5</v>
      </c>
      <c r="H856" s="15">
        <v>1</v>
      </c>
      <c r="I856" s="15">
        <v>0</v>
      </c>
      <c r="J856" s="16">
        <f>OR(F856&lt;&gt;0,G856&lt;&gt;0,H856&lt;&gt;0,I856&lt;&gt;0)*(F856 + (F856 = 0))*(G856 + (G856 = 0))*(H856 + (H856 = 0))*(I856 + (I856 = 0))</f>
        <v>4.5</v>
      </c>
      <c r="K856" s="14"/>
      <c r="L856" s="14"/>
      <c r="M856" s="14"/>
    </row>
    <row r="857" spans="1:13" x14ac:dyDescent="0.3">
      <c r="A857" s="14"/>
      <c r="B857" s="14"/>
      <c r="C857" s="13" t="s">
        <v>43</v>
      </c>
      <c r="D857" s="36"/>
      <c r="E857" s="13" t="s">
        <v>17</v>
      </c>
      <c r="F857" s="21">
        <v>1</v>
      </c>
      <c r="G857" s="15">
        <v>3.62</v>
      </c>
      <c r="H857" s="15">
        <v>0.8</v>
      </c>
      <c r="I857" s="15">
        <v>0</v>
      </c>
      <c r="J857" s="16">
        <f>OR(F857&lt;&gt;0,G857&lt;&gt;0,H857&lt;&gt;0,I857&lt;&gt;0)*(F857 + (F857 = 0))*(G857 + (G857 = 0))*(H857 + (H857 = 0))*(I857 + (I857 = 0))</f>
        <v>2.9</v>
      </c>
      <c r="K857" s="14"/>
      <c r="L857" s="14"/>
      <c r="M857" s="14"/>
    </row>
    <row r="858" spans="1:13" x14ac:dyDescent="0.3">
      <c r="A858" s="14"/>
      <c r="B858" s="14"/>
      <c r="C858" s="13" t="s">
        <v>43</v>
      </c>
      <c r="D858" s="36"/>
      <c r="E858" s="13" t="s">
        <v>828</v>
      </c>
      <c r="F858" s="21"/>
      <c r="G858" s="15"/>
      <c r="H858" s="15"/>
      <c r="I858" s="15"/>
      <c r="J858" s="16">
        <f>OR(F858&lt;&gt;0,G858&lt;&gt;0,H858&lt;&gt;0,I858&lt;&gt;0)*(F858 + (F858 = 0))*(G858 + (G858 = 0))*(H858 + (H858 = 0))*(I858 + (I858 = 0))</f>
        <v>0</v>
      </c>
      <c r="K858" s="14"/>
      <c r="L858" s="14"/>
      <c r="M858" s="14"/>
    </row>
    <row r="859" spans="1:13" x14ac:dyDescent="0.3">
      <c r="A859" s="14"/>
      <c r="B859" s="14"/>
      <c r="C859" s="13" t="s">
        <v>43</v>
      </c>
      <c r="D859" s="36"/>
      <c r="E859" s="13" t="s">
        <v>829</v>
      </c>
      <c r="F859" s="21">
        <v>1</v>
      </c>
      <c r="G859" s="15">
        <v>14.35</v>
      </c>
      <c r="H859" s="15">
        <v>1.2</v>
      </c>
      <c r="I859" s="15">
        <v>0</v>
      </c>
      <c r="J859" s="16">
        <f>OR(F859&lt;&gt;0,G859&lt;&gt;0,H859&lt;&gt;0,I859&lt;&gt;0)*(F859 + (F859 = 0))*(G859 + (G859 = 0))*(H859 + (H859 = 0))*(I859 + (I859 = 0))</f>
        <v>17.22</v>
      </c>
      <c r="K859" s="14"/>
      <c r="L859" s="14"/>
      <c r="M859" s="14"/>
    </row>
    <row r="860" spans="1:13" x14ac:dyDescent="0.3">
      <c r="A860" s="14"/>
      <c r="B860" s="14"/>
      <c r="C860" s="13" t="s">
        <v>43</v>
      </c>
      <c r="D860" s="36"/>
      <c r="E860" s="13" t="s">
        <v>17</v>
      </c>
      <c r="F860" s="21">
        <v>1</v>
      </c>
      <c r="G860" s="15">
        <v>14.6</v>
      </c>
      <c r="H860" s="15">
        <v>1.6</v>
      </c>
      <c r="I860" s="15">
        <v>0</v>
      </c>
      <c r="J860" s="16">
        <f>OR(F860&lt;&gt;0,G860&lt;&gt;0,H860&lt;&gt;0,I860&lt;&gt;0)*(F860 + (F860 = 0))*(G860 + (G860 = 0))*(H860 + (H860 = 0))*(I860 + (I860 = 0))</f>
        <v>23.36</v>
      </c>
      <c r="K860" s="14"/>
      <c r="L860" s="14"/>
      <c r="M860" s="14"/>
    </row>
    <row r="861" spans="1:13" x14ac:dyDescent="0.3">
      <c r="A861" s="14"/>
      <c r="B861" s="14"/>
      <c r="C861" s="13" t="s">
        <v>43</v>
      </c>
      <c r="D861" s="36"/>
      <c r="E861" s="13" t="s">
        <v>286</v>
      </c>
      <c r="F861" s="21">
        <v>1</v>
      </c>
      <c r="G861" s="15">
        <v>14.6</v>
      </c>
      <c r="H861" s="15">
        <v>1.6</v>
      </c>
      <c r="I861" s="15">
        <v>0</v>
      </c>
      <c r="J861" s="16">
        <f>OR(F861&lt;&gt;0,G861&lt;&gt;0,H861&lt;&gt;0,I861&lt;&gt;0)*(F861 + (F861 = 0))*(G861 + (G861 = 0))*(H861 + (H861 = 0))*(I861 + (I861 = 0))</f>
        <v>23.36</v>
      </c>
      <c r="K861" s="14"/>
      <c r="L861" s="14"/>
      <c r="M861" s="14"/>
    </row>
    <row r="862" spans="1:13" x14ac:dyDescent="0.3">
      <c r="A862" s="14"/>
      <c r="B862" s="14"/>
      <c r="C862" s="14"/>
      <c r="D862" s="36"/>
      <c r="E862" s="14"/>
      <c r="F862" s="14"/>
      <c r="G862" s="14"/>
      <c r="H862" s="14"/>
      <c r="I862" s="14"/>
      <c r="J862" s="18" t="s">
        <v>830</v>
      </c>
      <c r="K862" s="19">
        <f>SUM(J852:J861)</f>
        <v>102.7</v>
      </c>
      <c r="L862" s="15">
        <v>0</v>
      </c>
      <c r="M862" s="19">
        <f>ROUND(K862*L862,2)</f>
        <v>0</v>
      </c>
    </row>
    <row r="863" spans="1:13" ht="1.05" customHeight="1" x14ac:dyDescent="0.3">
      <c r="A863" s="20"/>
      <c r="B863" s="20"/>
      <c r="C863" s="20"/>
      <c r="D863" s="37"/>
      <c r="E863" s="20"/>
      <c r="F863" s="20"/>
      <c r="G863" s="20"/>
      <c r="H863" s="20"/>
      <c r="I863" s="20"/>
      <c r="J863" s="20"/>
      <c r="K863" s="20"/>
      <c r="L863" s="20"/>
      <c r="M863" s="20"/>
    </row>
    <row r="864" spans="1:13" x14ac:dyDescent="0.3">
      <c r="A864" s="14"/>
      <c r="B864" s="14"/>
      <c r="C864" s="14"/>
      <c r="D864" s="36"/>
      <c r="E864" s="14"/>
      <c r="F864" s="14"/>
      <c r="G864" s="14"/>
      <c r="H864" s="14"/>
      <c r="I864" s="14"/>
      <c r="J864" s="18" t="s">
        <v>831</v>
      </c>
      <c r="K864" s="15">
        <v>1</v>
      </c>
      <c r="L864" s="19">
        <f>M823+M829+M840+M848+M850</f>
        <v>0</v>
      </c>
      <c r="M864" s="19">
        <f>ROUND(K864*L864,2)</f>
        <v>0</v>
      </c>
    </row>
    <row r="865" spans="1:13" ht="1.05" customHeight="1" x14ac:dyDescent="0.3">
      <c r="A865" s="20"/>
      <c r="B865" s="20"/>
      <c r="C865" s="20"/>
      <c r="D865" s="37"/>
      <c r="E865" s="20"/>
      <c r="F865" s="20"/>
      <c r="G865" s="20"/>
      <c r="H865" s="20"/>
      <c r="I865" s="20"/>
      <c r="J865" s="20"/>
      <c r="K865" s="20"/>
      <c r="L865" s="20"/>
      <c r="M865" s="20"/>
    </row>
    <row r="866" spans="1:13" x14ac:dyDescent="0.3">
      <c r="A866" s="25" t="s">
        <v>832</v>
      </c>
      <c r="B866" s="25" t="s">
        <v>16</v>
      </c>
      <c r="C866" s="25" t="s">
        <v>17</v>
      </c>
      <c r="D866" s="39" t="s">
        <v>833</v>
      </c>
      <c r="E866" s="26"/>
      <c r="F866" s="26"/>
      <c r="G866" s="26"/>
      <c r="H866" s="26"/>
      <c r="I866" s="26"/>
      <c r="J866" s="26"/>
      <c r="K866" s="27">
        <f>K898</f>
        <v>1</v>
      </c>
      <c r="L866" s="27">
        <f>L898</f>
        <v>0</v>
      </c>
      <c r="M866" s="27">
        <f>M898</f>
        <v>0</v>
      </c>
    </row>
    <row r="867" spans="1:13" x14ac:dyDescent="0.3">
      <c r="A867" s="12" t="s">
        <v>834</v>
      </c>
      <c r="B867" s="13" t="s">
        <v>22</v>
      </c>
      <c r="C867" s="13" t="s">
        <v>23</v>
      </c>
      <c r="D867" s="17" t="s">
        <v>835</v>
      </c>
      <c r="E867" s="14"/>
      <c r="F867" s="14"/>
      <c r="G867" s="14"/>
      <c r="H867" s="14"/>
      <c r="I867" s="14"/>
      <c r="J867" s="14"/>
      <c r="K867" s="16">
        <f>K871</f>
        <v>2</v>
      </c>
      <c r="L867" s="16">
        <f>L871</f>
        <v>0</v>
      </c>
      <c r="M867" s="16">
        <f>M871</f>
        <v>0</v>
      </c>
    </row>
    <row r="868" spans="1:13" ht="40.799999999999997" x14ac:dyDescent="0.3">
      <c r="A868" s="14"/>
      <c r="B868" s="14"/>
      <c r="C868" s="14"/>
      <c r="D868" s="17" t="s">
        <v>836</v>
      </c>
      <c r="E868" s="14"/>
      <c r="F868" s="14"/>
      <c r="G868" s="14"/>
      <c r="H868" s="14"/>
      <c r="I868" s="14"/>
      <c r="J868" s="14"/>
      <c r="K868" s="14"/>
      <c r="L868" s="14"/>
      <c r="M868" s="14"/>
    </row>
    <row r="869" spans="1:13" x14ac:dyDescent="0.3">
      <c r="A869" s="14"/>
      <c r="B869" s="14"/>
      <c r="C869" s="13" t="s">
        <v>107</v>
      </c>
      <c r="D869" s="36"/>
      <c r="E869" s="13" t="s">
        <v>837</v>
      </c>
      <c r="F869" s="21"/>
      <c r="G869" s="15"/>
      <c r="H869" s="15"/>
      <c r="I869" s="15"/>
      <c r="J869" s="16">
        <f>OR(F869&lt;&gt;0,G869&lt;&gt;0,H869&lt;&gt;0,I869&lt;&gt;0)*(F869 + (F869 = 0))*(G869 + (G869 = 0))*(H869 + (H869 = 0))*(I869 + (I869 = 0))</f>
        <v>0</v>
      </c>
      <c r="K869" s="14"/>
      <c r="L869" s="14"/>
      <c r="M869" s="14"/>
    </row>
    <row r="870" spans="1:13" x14ac:dyDescent="0.3">
      <c r="A870" s="14"/>
      <c r="B870" s="14"/>
      <c r="C870" s="13" t="s">
        <v>107</v>
      </c>
      <c r="D870" s="36"/>
      <c r="E870" s="13" t="s">
        <v>838</v>
      </c>
      <c r="F870" s="21">
        <v>2</v>
      </c>
      <c r="G870" s="15">
        <v>0</v>
      </c>
      <c r="H870" s="15">
        <v>0</v>
      </c>
      <c r="I870" s="15">
        <v>0</v>
      </c>
      <c r="J870" s="16">
        <f>OR(F870&lt;&gt;0,G870&lt;&gt;0,H870&lt;&gt;0,I870&lt;&gt;0)*(F870 + (F870 = 0))*(G870 + (G870 = 0))*(H870 + (H870 = 0))*(I870 + (I870 = 0))</f>
        <v>2</v>
      </c>
      <c r="K870" s="14"/>
      <c r="L870" s="14"/>
      <c r="M870" s="14"/>
    </row>
    <row r="871" spans="1:13" x14ac:dyDescent="0.3">
      <c r="A871" s="14"/>
      <c r="B871" s="14"/>
      <c r="C871" s="14"/>
      <c r="D871" s="36"/>
      <c r="E871" s="14"/>
      <c r="F871" s="14"/>
      <c r="G871" s="14"/>
      <c r="H871" s="14"/>
      <c r="I871" s="14"/>
      <c r="J871" s="18" t="s">
        <v>839</v>
      </c>
      <c r="K871" s="19">
        <f>SUM(J869:J870)*1</f>
        <v>2</v>
      </c>
      <c r="L871" s="15">
        <v>0</v>
      </c>
      <c r="M871" s="19">
        <f>ROUND(K871*L871,2)</f>
        <v>0</v>
      </c>
    </row>
    <row r="872" spans="1:13" ht="1.05" customHeight="1" x14ac:dyDescent="0.3">
      <c r="A872" s="20"/>
      <c r="B872" s="20"/>
      <c r="C872" s="20"/>
      <c r="D872" s="37"/>
      <c r="E872" s="20"/>
      <c r="F872" s="20"/>
      <c r="G872" s="20"/>
      <c r="H872" s="20"/>
      <c r="I872" s="20"/>
      <c r="J872" s="20"/>
      <c r="K872" s="20"/>
      <c r="L872" s="20"/>
      <c r="M872" s="20"/>
    </row>
    <row r="873" spans="1:13" x14ac:dyDescent="0.3">
      <c r="A873" s="12" t="s">
        <v>840</v>
      </c>
      <c r="B873" s="13" t="s">
        <v>22</v>
      </c>
      <c r="C873" s="13" t="s">
        <v>23</v>
      </c>
      <c r="D873" s="17" t="s">
        <v>841</v>
      </c>
      <c r="E873" s="14"/>
      <c r="F873" s="14"/>
      <c r="G873" s="14"/>
      <c r="H873" s="14"/>
      <c r="I873" s="14"/>
      <c r="J873" s="14"/>
      <c r="K873" s="15">
        <v>0</v>
      </c>
      <c r="L873" s="15">
        <v>0</v>
      </c>
      <c r="M873" s="16">
        <f>ROUND(K873*L873,2)</f>
        <v>0</v>
      </c>
    </row>
    <row r="874" spans="1:13" ht="40.799999999999997" x14ac:dyDescent="0.3">
      <c r="A874" s="14"/>
      <c r="B874" s="14"/>
      <c r="C874" s="14"/>
      <c r="D874" s="17" t="s">
        <v>842</v>
      </c>
      <c r="E874" s="14"/>
      <c r="F874" s="14"/>
      <c r="G874" s="14"/>
      <c r="H874" s="14"/>
      <c r="I874" s="14"/>
      <c r="J874" s="14"/>
      <c r="K874" s="14"/>
      <c r="L874" s="14"/>
      <c r="M874" s="14"/>
    </row>
    <row r="875" spans="1:13" x14ac:dyDescent="0.3">
      <c r="A875" s="12" t="s">
        <v>843</v>
      </c>
      <c r="B875" s="13" t="s">
        <v>22</v>
      </c>
      <c r="C875" s="13" t="s">
        <v>23</v>
      </c>
      <c r="D875" s="17" t="s">
        <v>844</v>
      </c>
      <c r="E875" s="14"/>
      <c r="F875" s="14"/>
      <c r="G875" s="14"/>
      <c r="H875" s="14"/>
      <c r="I875" s="14"/>
      <c r="J875" s="14"/>
      <c r="K875" s="16">
        <f>K882</f>
        <v>15</v>
      </c>
      <c r="L875" s="16">
        <f>L882</f>
        <v>0</v>
      </c>
      <c r="M875" s="16">
        <f>M882</f>
        <v>0</v>
      </c>
    </row>
    <row r="876" spans="1:13" ht="40.799999999999997" x14ac:dyDescent="0.3">
      <c r="A876" s="14"/>
      <c r="B876" s="14"/>
      <c r="C876" s="14"/>
      <c r="D876" s="17" t="s">
        <v>845</v>
      </c>
      <c r="E876" s="14"/>
      <c r="F876" s="14"/>
      <c r="G876" s="14"/>
      <c r="H876" s="14"/>
      <c r="I876" s="14"/>
      <c r="J876" s="14"/>
      <c r="K876" s="14"/>
      <c r="L876" s="14"/>
      <c r="M876" s="14"/>
    </row>
    <row r="877" spans="1:13" x14ac:dyDescent="0.3">
      <c r="A877" s="14"/>
      <c r="B877" s="14"/>
      <c r="C877" s="13" t="s">
        <v>107</v>
      </c>
      <c r="D877" s="36"/>
      <c r="E877" s="13" t="s">
        <v>846</v>
      </c>
      <c r="F877" s="21">
        <v>1</v>
      </c>
      <c r="G877" s="15">
        <v>0</v>
      </c>
      <c r="H877" s="15">
        <v>0</v>
      </c>
      <c r="I877" s="15">
        <v>0</v>
      </c>
      <c r="J877" s="16">
        <f>OR(F877&lt;&gt;0,G877&lt;&gt;0,H877&lt;&gt;0,I877&lt;&gt;0)*(F877 + (F877 = 0))*(G877 + (G877 = 0))*(H877 + (H877 = 0))*(I877 + (I877 = 0))</f>
        <v>1</v>
      </c>
      <c r="K877" s="14"/>
      <c r="L877" s="14"/>
      <c r="M877" s="14"/>
    </row>
    <row r="878" spans="1:13" x14ac:dyDescent="0.3">
      <c r="A878" s="14"/>
      <c r="B878" s="14"/>
      <c r="C878" s="13" t="s">
        <v>107</v>
      </c>
      <c r="D878" s="36"/>
      <c r="E878" s="13" t="s">
        <v>847</v>
      </c>
      <c r="F878" s="21">
        <v>6</v>
      </c>
      <c r="G878" s="15">
        <v>0</v>
      </c>
      <c r="H878" s="15">
        <v>0</v>
      </c>
      <c r="I878" s="15">
        <v>0</v>
      </c>
      <c r="J878" s="16">
        <f>OR(F878&lt;&gt;0,G878&lt;&gt;0,H878&lt;&gt;0,I878&lt;&gt;0)*(F878 + (F878 = 0))*(G878 + (G878 = 0))*(H878 + (H878 = 0))*(I878 + (I878 = 0))</f>
        <v>6</v>
      </c>
      <c r="K878" s="14"/>
      <c r="L878" s="14"/>
      <c r="M878" s="14"/>
    </row>
    <row r="879" spans="1:13" x14ac:dyDescent="0.3">
      <c r="A879" s="14"/>
      <c r="B879" s="14"/>
      <c r="C879" s="13" t="s">
        <v>107</v>
      </c>
      <c r="D879" s="36"/>
      <c r="E879" s="13" t="s">
        <v>848</v>
      </c>
      <c r="F879" s="21"/>
      <c r="G879" s="15"/>
      <c r="H879" s="15"/>
      <c r="I879" s="15"/>
      <c r="J879" s="16">
        <f>OR(F879&lt;&gt;0,G879&lt;&gt;0,H879&lt;&gt;0,I879&lt;&gt;0)*(F879 + (F879 = 0))*(G879 + (G879 = 0))*(H879 + (H879 = 0))*(I879 + (I879 = 0))</f>
        <v>0</v>
      </c>
      <c r="K879" s="14"/>
      <c r="L879" s="14"/>
      <c r="M879" s="14"/>
    </row>
    <row r="880" spans="1:13" x14ac:dyDescent="0.3">
      <c r="A880" s="14"/>
      <c r="B880" s="14"/>
      <c r="C880" s="13" t="s">
        <v>43</v>
      </c>
      <c r="D880" s="36"/>
      <c r="E880" s="13" t="s">
        <v>849</v>
      </c>
      <c r="F880" s="21">
        <v>7</v>
      </c>
      <c r="G880" s="15">
        <v>0</v>
      </c>
      <c r="H880" s="15">
        <v>0</v>
      </c>
      <c r="I880" s="15">
        <v>0</v>
      </c>
      <c r="J880" s="16">
        <f>OR(F880&lt;&gt;0,G880&lt;&gt;0,H880&lt;&gt;0,I880&lt;&gt;0)*(F880 + (F880 = 0))*(G880 + (G880 = 0))*(H880 + (H880 = 0))*(I880 + (I880 = 0))</f>
        <v>7</v>
      </c>
      <c r="K880" s="14"/>
      <c r="L880" s="14"/>
      <c r="M880" s="14"/>
    </row>
    <row r="881" spans="1:13" x14ac:dyDescent="0.3">
      <c r="A881" s="14"/>
      <c r="B881" s="14"/>
      <c r="C881" s="13" t="s">
        <v>43</v>
      </c>
      <c r="D881" s="36"/>
      <c r="E881" s="13" t="s">
        <v>482</v>
      </c>
      <c r="F881" s="21">
        <v>1</v>
      </c>
      <c r="G881" s="15">
        <v>0</v>
      </c>
      <c r="H881" s="15">
        <v>0</v>
      </c>
      <c r="I881" s="15">
        <v>0</v>
      </c>
      <c r="J881" s="16">
        <f>OR(F881&lt;&gt;0,G881&lt;&gt;0,H881&lt;&gt;0,I881&lt;&gt;0)*(F881 + (F881 = 0))*(G881 + (G881 = 0))*(H881 + (H881 = 0))*(I881 + (I881 = 0))</f>
        <v>1</v>
      </c>
      <c r="K881" s="14"/>
      <c r="L881" s="14"/>
      <c r="M881" s="14"/>
    </row>
    <row r="882" spans="1:13" x14ac:dyDescent="0.3">
      <c r="A882" s="14"/>
      <c r="B882" s="14"/>
      <c r="C882" s="14"/>
      <c r="D882" s="36"/>
      <c r="E882" s="14"/>
      <c r="F882" s="14"/>
      <c r="G882" s="14"/>
      <c r="H882" s="14"/>
      <c r="I882" s="14"/>
      <c r="J882" s="18" t="s">
        <v>850</v>
      </c>
      <c r="K882" s="19">
        <f>SUM(J877:J881)*1</f>
        <v>15</v>
      </c>
      <c r="L882" s="15">
        <v>0</v>
      </c>
      <c r="M882" s="19">
        <f>ROUND(K882*L882,2)</f>
        <v>0</v>
      </c>
    </row>
    <row r="883" spans="1:13" ht="1.05" customHeight="1" x14ac:dyDescent="0.3">
      <c r="A883" s="20"/>
      <c r="B883" s="20"/>
      <c r="C883" s="20"/>
      <c r="D883" s="37"/>
      <c r="E883" s="20"/>
      <c r="F883" s="20"/>
      <c r="G883" s="20"/>
      <c r="H883" s="20"/>
      <c r="I883" s="20"/>
      <c r="J883" s="20"/>
      <c r="K883" s="20"/>
      <c r="L883" s="20"/>
      <c r="M883" s="20"/>
    </row>
    <row r="884" spans="1:13" x14ac:dyDescent="0.3">
      <c r="A884" s="12" t="s">
        <v>851</v>
      </c>
      <c r="B884" s="13" t="s">
        <v>22</v>
      </c>
      <c r="C884" s="13" t="s">
        <v>23</v>
      </c>
      <c r="D884" s="17" t="s">
        <v>852</v>
      </c>
      <c r="E884" s="14"/>
      <c r="F884" s="14"/>
      <c r="G884" s="14"/>
      <c r="H884" s="14"/>
      <c r="I884" s="14"/>
      <c r="J884" s="14"/>
      <c r="K884" s="16">
        <f>K888</f>
        <v>2</v>
      </c>
      <c r="L884" s="16">
        <f>L888</f>
        <v>0</v>
      </c>
      <c r="M884" s="16">
        <f>M888</f>
        <v>0</v>
      </c>
    </row>
    <row r="885" spans="1:13" ht="40.799999999999997" x14ac:dyDescent="0.3">
      <c r="A885" s="14"/>
      <c r="B885" s="14"/>
      <c r="C885" s="14"/>
      <c r="D885" s="17" t="s">
        <v>853</v>
      </c>
      <c r="E885" s="14"/>
      <c r="F885" s="14"/>
      <c r="G885" s="14"/>
      <c r="H885" s="14"/>
      <c r="I885" s="14"/>
      <c r="J885" s="14"/>
      <c r="K885" s="14"/>
      <c r="L885" s="14"/>
      <c r="M885" s="14"/>
    </row>
    <row r="886" spans="1:13" x14ac:dyDescent="0.3">
      <c r="A886" s="14"/>
      <c r="B886" s="14"/>
      <c r="C886" s="13" t="s">
        <v>107</v>
      </c>
      <c r="D886" s="36"/>
      <c r="E886" s="13" t="s">
        <v>815</v>
      </c>
      <c r="F886" s="21">
        <v>1</v>
      </c>
      <c r="G886" s="15">
        <v>0</v>
      </c>
      <c r="H886" s="15">
        <v>0</v>
      </c>
      <c r="I886" s="15">
        <v>0</v>
      </c>
      <c r="J886" s="16">
        <f>OR(F886&lt;&gt;0,G886&lt;&gt;0,H886&lt;&gt;0,I886&lt;&gt;0)*(F886 + (F886 = 0))*(G886 + (G886 = 0))*(H886 + (H886 = 0))*(I886 + (I886 = 0))</f>
        <v>1</v>
      </c>
      <c r="K886" s="14"/>
      <c r="L886" s="14"/>
      <c r="M886" s="14"/>
    </row>
    <row r="887" spans="1:13" x14ac:dyDescent="0.3">
      <c r="A887" s="14"/>
      <c r="B887" s="14"/>
      <c r="C887" s="13" t="s">
        <v>43</v>
      </c>
      <c r="D887" s="36"/>
      <c r="E887" s="13" t="s">
        <v>848</v>
      </c>
      <c r="F887" s="21">
        <v>1</v>
      </c>
      <c r="G887" s="15">
        <v>0</v>
      </c>
      <c r="H887" s="15">
        <v>0</v>
      </c>
      <c r="I887" s="15">
        <v>0</v>
      </c>
      <c r="J887" s="16">
        <f>OR(F887&lt;&gt;0,G887&lt;&gt;0,H887&lt;&gt;0,I887&lt;&gt;0)*(F887 + (F887 = 0))*(G887 + (G887 = 0))*(H887 + (H887 = 0))*(I887 + (I887 = 0))</f>
        <v>1</v>
      </c>
      <c r="K887" s="14"/>
      <c r="L887" s="14"/>
      <c r="M887" s="14"/>
    </row>
    <row r="888" spans="1:13" x14ac:dyDescent="0.3">
      <c r="A888" s="14"/>
      <c r="B888" s="14"/>
      <c r="C888" s="14"/>
      <c r="D888" s="36"/>
      <c r="E888" s="14"/>
      <c r="F888" s="14"/>
      <c r="G888" s="14"/>
      <c r="H888" s="14"/>
      <c r="I888" s="14"/>
      <c r="J888" s="18" t="s">
        <v>854</v>
      </c>
      <c r="K888" s="19">
        <f>SUM(J886:J887)*1</f>
        <v>2</v>
      </c>
      <c r="L888" s="15">
        <v>0</v>
      </c>
      <c r="M888" s="19">
        <f>ROUND(K888*L888,2)</f>
        <v>0</v>
      </c>
    </row>
    <row r="889" spans="1:13" ht="1.05" customHeight="1" x14ac:dyDescent="0.3">
      <c r="A889" s="20"/>
      <c r="B889" s="20"/>
      <c r="C889" s="20"/>
      <c r="D889" s="37"/>
      <c r="E889" s="20"/>
      <c r="F889" s="20"/>
      <c r="G889" s="20"/>
      <c r="H889" s="20"/>
      <c r="I889" s="20"/>
      <c r="J889" s="20"/>
      <c r="K889" s="20"/>
      <c r="L889" s="20"/>
      <c r="M889" s="20"/>
    </row>
    <row r="890" spans="1:13" x14ac:dyDescent="0.3">
      <c r="A890" s="12" t="s">
        <v>855</v>
      </c>
      <c r="B890" s="13" t="s">
        <v>22</v>
      </c>
      <c r="C890" s="13" t="s">
        <v>27</v>
      </c>
      <c r="D890" s="17" t="s">
        <v>856</v>
      </c>
      <c r="E890" s="14"/>
      <c r="F890" s="14"/>
      <c r="G890" s="14"/>
      <c r="H890" s="14"/>
      <c r="I890" s="14"/>
      <c r="J890" s="14"/>
      <c r="K890" s="16">
        <f>K894</f>
        <v>3.2</v>
      </c>
      <c r="L890" s="16">
        <f>L894</f>
        <v>0</v>
      </c>
      <c r="M890" s="16">
        <f>M894</f>
        <v>0</v>
      </c>
    </row>
    <row r="891" spans="1:13" ht="61.2" x14ac:dyDescent="0.3">
      <c r="A891" s="14"/>
      <c r="B891" s="14"/>
      <c r="C891" s="14"/>
      <c r="D891" s="17" t="s">
        <v>857</v>
      </c>
      <c r="E891" s="14"/>
      <c r="F891" s="14"/>
      <c r="G891" s="14"/>
      <c r="H891" s="14"/>
      <c r="I891" s="14"/>
      <c r="J891" s="14"/>
      <c r="K891" s="14"/>
      <c r="L891" s="14"/>
      <c r="M891" s="14"/>
    </row>
    <row r="892" spans="1:13" x14ac:dyDescent="0.3">
      <c r="A892" s="14"/>
      <c r="B892" s="14"/>
      <c r="C892" s="13" t="s">
        <v>107</v>
      </c>
      <c r="D892" s="36"/>
      <c r="E892" s="13" t="s">
        <v>858</v>
      </c>
      <c r="F892" s="21"/>
      <c r="G892" s="15"/>
      <c r="H892" s="15"/>
      <c r="I892" s="15"/>
      <c r="J892" s="16">
        <f>OR(F892&lt;&gt;0,G892&lt;&gt;0,H892&lt;&gt;0,I892&lt;&gt;0)*(F892 + (F892 = 0))*(G892 + (G892 = 0))*(H892 + (H892 = 0))*(I892 + (I892 = 0))</f>
        <v>0</v>
      </c>
      <c r="K892" s="14"/>
      <c r="L892" s="14"/>
      <c r="M892" s="14"/>
    </row>
    <row r="893" spans="1:13" x14ac:dyDescent="0.3">
      <c r="A893" s="14"/>
      <c r="B893" s="14"/>
      <c r="C893" s="13" t="s">
        <v>107</v>
      </c>
      <c r="D893" s="36"/>
      <c r="E893" s="13" t="s">
        <v>859</v>
      </c>
      <c r="F893" s="21">
        <v>8</v>
      </c>
      <c r="G893" s="15">
        <v>1</v>
      </c>
      <c r="H893" s="15">
        <v>0</v>
      </c>
      <c r="I893" s="15">
        <v>0.4</v>
      </c>
      <c r="J893" s="16">
        <f>OR(F893&lt;&gt;0,G893&lt;&gt;0,H893&lt;&gt;0,I893&lt;&gt;0)*(F893 + (F893 = 0))*(G893 + (G893 = 0))*(H893 + (H893 = 0))*(I893 + (I893 = 0))</f>
        <v>3.2</v>
      </c>
      <c r="K893" s="14"/>
      <c r="L893" s="14"/>
      <c r="M893" s="14"/>
    </row>
    <row r="894" spans="1:13" x14ac:dyDescent="0.3">
      <c r="A894" s="14"/>
      <c r="B894" s="14"/>
      <c r="C894" s="14"/>
      <c r="D894" s="36"/>
      <c r="E894" s="14"/>
      <c r="F894" s="14"/>
      <c r="G894" s="14"/>
      <c r="H894" s="14"/>
      <c r="I894" s="14"/>
      <c r="J894" s="18" t="s">
        <v>860</v>
      </c>
      <c r="K894" s="19">
        <f>SUM(J892:J893)*1</f>
        <v>3.2</v>
      </c>
      <c r="L894" s="15">
        <v>0</v>
      </c>
      <c r="M894" s="19">
        <f>ROUND(K894*L894,2)</f>
        <v>0</v>
      </c>
    </row>
    <row r="895" spans="1:13" ht="1.05" customHeight="1" x14ac:dyDescent="0.3">
      <c r="A895" s="20"/>
      <c r="B895" s="20"/>
      <c r="C895" s="20"/>
      <c r="D895" s="37"/>
      <c r="E895" s="20"/>
      <c r="F895" s="20"/>
      <c r="G895" s="20"/>
      <c r="H895" s="20"/>
      <c r="I895" s="20"/>
      <c r="J895" s="20"/>
      <c r="K895" s="20"/>
      <c r="L895" s="20"/>
      <c r="M895" s="20"/>
    </row>
    <row r="896" spans="1:13" x14ac:dyDescent="0.3">
      <c r="A896" s="12" t="s">
        <v>861</v>
      </c>
      <c r="B896" s="13" t="s">
        <v>22</v>
      </c>
      <c r="C896" s="13" t="s">
        <v>27</v>
      </c>
      <c r="D896" s="17" t="s">
        <v>862</v>
      </c>
      <c r="E896" s="14"/>
      <c r="F896" s="14"/>
      <c r="G896" s="14"/>
      <c r="H896" s="14"/>
      <c r="I896" s="14"/>
      <c r="J896" s="14"/>
      <c r="K896" s="15">
        <v>0</v>
      </c>
      <c r="L896" s="15">
        <v>0</v>
      </c>
      <c r="M896" s="16">
        <f>ROUND(K896*L896,2)</f>
        <v>0</v>
      </c>
    </row>
    <row r="897" spans="1:13" ht="61.2" x14ac:dyDescent="0.3">
      <c r="A897" s="14"/>
      <c r="B897" s="14"/>
      <c r="C897" s="14"/>
      <c r="D897" s="17" t="s">
        <v>863</v>
      </c>
      <c r="E897" s="14"/>
      <c r="F897" s="14"/>
      <c r="G897" s="14"/>
      <c r="H897" s="14"/>
      <c r="I897" s="14"/>
      <c r="J897" s="14"/>
      <c r="K897" s="14"/>
      <c r="L897" s="14"/>
      <c r="M897" s="14"/>
    </row>
    <row r="898" spans="1:13" x14ac:dyDescent="0.3">
      <c r="A898" s="14"/>
      <c r="B898" s="14"/>
      <c r="C898" s="14"/>
      <c r="D898" s="36"/>
      <c r="E898" s="14"/>
      <c r="F898" s="14"/>
      <c r="G898" s="14"/>
      <c r="H898" s="14"/>
      <c r="I898" s="14"/>
      <c r="J898" s="18" t="s">
        <v>864</v>
      </c>
      <c r="K898" s="15">
        <v>1</v>
      </c>
      <c r="L898" s="19">
        <f>M867+M873+M875+M884+M890+M896</f>
        <v>0</v>
      </c>
      <c r="M898" s="19">
        <f>ROUND(K898*L898,2)</f>
        <v>0</v>
      </c>
    </row>
    <row r="899" spans="1:13" ht="1.05" customHeight="1" x14ac:dyDescent="0.3">
      <c r="A899" s="20"/>
      <c r="B899" s="20"/>
      <c r="C899" s="20"/>
      <c r="D899" s="37"/>
      <c r="E899" s="20"/>
      <c r="F899" s="20"/>
      <c r="G899" s="20"/>
      <c r="H899" s="20"/>
      <c r="I899" s="20"/>
      <c r="J899" s="20"/>
      <c r="K899" s="20"/>
      <c r="L899" s="20"/>
      <c r="M899" s="20"/>
    </row>
    <row r="900" spans="1:13" x14ac:dyDescent="0.3">
      <c r="A900" s="25" t="s">
        <v>865</v>
      </c>
      <c r="B900" s="25" t="s">
        <v>16</v>
      </c>
      <c r="C900" s="25" t="s">
        <v>17</v>
      </c>
      <c r="D900" s="39" t="s">
        <v>721</v>
      </c>
      <c r="E900" s="26"/>
      <c r="F900" s="26"/>
      <c r="G900" s="26"/>
      <c r="H900" s="26"/>
      <c r="I900" s="26"/>
      <c r="J900" s="26"/>
      <c r="K900" s="27">
        <f>K907</f>
        <v>1</v>
      </c>
      <c r="L900" s="27">
        <f>L907</f>
        <v>0</v>
      </c>
      <c r="M900" s="27">
        <f>M907</f>
        <v>0</v>
      </c>
    </row>
    <row r="901" spans="1:13" x14ac:dyDescent="0.3">
      <c r="A901" s="12" t="s">
        <v>866</v>
      </c>
      <c r="B901" s="13" t="s">
        <v>22</v>
      </c>
      <c r="C901" s="13" t="s">
        <v>23</v>
      </c>
      <c r="D901" s="17" t="s">
        <v>867</v>
      </c>
      <c r="E901" s="14"/>
      <c r="F901" s="14"/>
      <c r="G901" s="14"/>
      <c r="H901" s="14"/>
      <c r="I901" s="14"/>
      <c r="J901" s="14"/>
      <c r="K901" s="16">
        <f>K905</f>
        <v>3</v>
      </c>
      <c r="L901" s="16">
        <f>L905</f>
        <v>0</v>
      </c>
      <c r="M901" s="16">
        <f>M905</f>
        <v>0</v>
      </c>
    </row>
    <row r="902" spans="1:13" ht="40.799999999999997" x14ac:dyDescent="0.3">
      <c r="A902" s="14"/>
      <c r="B902" s="14"/>
      <c r="C902" s="14"/>
      <c r="D902" s="17" t="s">
        <v>868</v>
      </c>
      <c r="E902" s="14"/>
      <c r="F902" s="14"/>
      <c r="G902" s="14"/>
      <c r="H902" s="14"/>
      <c r="I902" s="14"/>
      <c r="J902" s="14"/>
      <c r="K902" s="14"/>
      <c r="L902" s="14"/>
      <c r="M902" s="14"/>
    </row>
    <row r="903" spans="1:13" x14ac:dyDescent="0.3">
      <c r="A903" s="14"/>
      <c r="B903" s="14"/>
      <c r="C903" s="13" t="s">
        <v>107</v>
      </c>
      <c r="D903" s="36"/>
      <c r="E903" s="13" t="s">
        <v>869</v>
      </c>
      <c r="F903" s="21">
        <v>1</v>
      </c>
      <c r="G903" s="30">
        <v>0</v>
      </c>
      <c r="H903" s="30">
        <v>0</v>
      </c>
      <c r="I903" s="30">
        <v>0</v>
      </c>
      <c r="J903" s="31">
        <f>OR(F903&lt;&gt;0,G903&lt;&gt;0,H903&lt;&gt;0,I903&lt;&gt;0)*(F903 + (F903 = 0))*(G903 + (G903 = 0))*(H903 + (H903 = 0))*(I903 + (I903 = 0))</f>
        <v>1</v>
      </c>
      <c r="K903" s="14"/>
      <c r="L903" s="14"/>
      <c r="M903" s="14"/>
    </row>
    <row r="904" spans="1:13" x14ac:dyDescent="0.3">
      <c r="A904" s="14"/>
      <c r="B904" s="14"/>
      <c r="C904" s="13" t="s">
        <v>43</v>
      </c>
      <c r="D904" s="36"/>
      <c r="E904" s="13" t="s">
        <v>849</v>
      </c>
      <c r="F904" s="21">
        <v>2</v>
      </c>
      <c r="G904" s="30">
        <v>0</v>
      </c>
      <c r="H904" s="30">
        <v>0</v>
      </c>
      <c r="I904" s="30">
        <v>0</v>
      </c>
      <c r="J904" s="31">
        <f>OR(F904&lt;&gt;0,G904&lt;&gt;0,H904&lt;&gt;0,I904&lt;&gt;0)*(F904 + (F904 = 0))*(G904 + (G904 = 0))*(H904 + (H904 = 0))*(I904 + (I904 = 0))</f>
        <v>2</v>
      </c>
      <c r="K904" s="14"/>
      <c r="L904" s="14"/>
      <c r="M904" s="14"/>
    </row>
    <row r="905" spans="1:13" x14ac:dyDescent="0.3">
      <c r="A905" s="14"/>
      <c r="B905" s="14"/>
      <c r="C905" s="14"/>
      <c r="D905" s="36"/>
      <c r="E905" s="14"/>
      <c r="F905" s="14"/>
      <c r="G905" s="14"/>
      <c r="H905" s="14"/>
      <c r="I905" s="14"/>
      <c r="J905" s="18" t="s">
        <v>870</v>
      </c>
      <c r="K905" s="19">
        <f>SUM(J903:J904)*1</f>
        <v>3</v>
      </c>
      <c r="L905" s="15">
        <v>0</v>
      </c>
      <c r="M905" s="19">
        <f>ROUND(K905*L905,2)</f>
        <v>0</v>
      </c>
    </row>
    <row r="906" spans="1:13" ht="1.05" customHeight="1" x14ac:dyDescent="0.3">
      <c r="A906" s="20"/>
      <c r="B906" s="20"/>
      <c r="C906" s="20"/>
      <c r="D906" s="37"/>
      <c r="E906" s="20"/>
      <c r="F906" s="20"/>
      <c r="G906" s="20"/>
      <c r="H906" s="20"/>
      <c r="I906" s="20"/>
      <c r="J906" s="20"/>
      <c r="K906" s="20"/>
      <c r="L906" s="20"/>
      <c r="M906" s="20"/>
    </row>
    <row r="907" spans="1:13" x14ac:dyDescent="0.3">
      <c r="A907" s="14"/>
      <c r="B907" s="14"/>
      <c r="C907" s="14"/>
      <c r="D907" s="36"/>
      <c r="E907" s="14"/>
      <c r="F907" s="14"/>
      <c r="G907" s="14"/>
      <c r="H907" s="14"/>
      <c r="I907" s="14"/>
      <c r="J907" s="18" t="s">
        <v>871</v>
      </c>
      <c r="K907" s="15">
        <v>1</v>
      </c>
      <c r="L907" s="19">
        <f>M901</f>
        <v>0</v>
      </c>
      <c r="M907" s="19">
        <f>ROUND(K907*L907,2)</f>
        <v>0</v>
      </c>
    </row>
    <row r="908" spans="1:13" ht="1.05" customHeight="1" x14ac:dyDescent="0.3">
      <c r="A908" s="20"/>
      <c r="B908" s="20"/>
      <c r="C908" s="20"/>
      <c r="D908" s="37"/>
      <c r="E908" s="20"/>
      <c r="F908" s="20"/>
      <c r="G908" s="20"/>
      <c r="H908" s="20"/>
      <c r="I908" s="20"/>
      <c r="J908" s="20"/>
      <c r="K908" s="20"/>
      <c r="L908" s="20"/>
      <c r="M908" s="20"/>
    </row>
    <row r="909" spans="1:13" x14ac:dyDescent="0.3">
      <c r="A909" s="14"/>
      <c r="B909" s="14"/>
      <c r="C909" s="14"/>
      <c r="D909" s="36"/>
      <c r="E909" s="14"/>
      <c r="F909" s="14"/>
      <c r="G909" s="14"/>
      <c r="H909" s="14"/>
      <c r="I909" s="14"/>
      <c r="J909" s="18" t="s">
        <v>872</v>
      </c>
      <c r="K909" s="15">
        <v>1</v>
      </c>
      <c r="L909" s="19">
        <f>M808+M822+M866+M900</f>
        <v>0</v>
      </c>
      <c r="M909" s="19">
        <f>ROUND(K909*L909,2)</f>
        <v>0</v>
      </c>
    </row>
    <row r="910" spans="1:13" ht="1.05" customHeight="1" x14ac:dyDescent="0.3">
      <c r="A910" s="20"/>
      <c r="B910" s="20"/>
      <c r="C910" s="20"/>
      <c r="D910" s="37"/>
      <c r="E910" s="20"/>
      <c r="F910" s="20"/>
      <c r="G910" s="20"/>
      <c r="H910" s="20"/>
      <c r="I910" s="20"/>
      <c r="J910" s="20"/>
      <c r="K910" s="20"/>
      <c r="L910" s="20"/>
      <c r="M910" s="20"/>
    </row>
    <row r="911" spans="1:13" x14ac:dyDescent="0.3">
      <c r="A911" s="14"/>
      <c r="B911" s="14"/>
      <c r="C911" s="14"/>
      <c r="D911" s="36"/>
      <c r="E911" s="14"/>
      <c r="F911" s="14"/>
      <c r="G911" s="14"/>
      <c r="H911" s="14"/>
      <c r="I911" s="14"/>
      <c r="J911" s="18" t="s">
        <v>873</v>
      </c>
      <c r="K911" s="15">
        <v>1</v>
      </c>
      <c r="L911" s="19">
        <f>M793+M807</f>
        <v>0</v>
      </c>
      <c r="M911" s="19">
        <f>ROUND(K911*L911,2)</f>
        <v>0</v>
      </c>
    </row>
    <row r="912" spans="1:13" ht="1.05" customHeight="1" x14ac:dyDescent="0.3">
      <c r="A912" s="20"/>
      <c r="B912" s="20"/>
      <c r="C912" s="20"/>
      <c r="D912" s="37"/>
      <c r="E912" s="20"/>
      <c r="F912" s="20"/>
      <c r="G912" s="20"/>
      <c r="H912" s="20"/>
      <c r="I912" s="20"/>
      <c r="J912" s="20"/>
      <c r="K912" s="20"/>
      <c r="L912" s="20"/>
      <c r="M912" s="20"/>
    </row>
    <row r="913" spans="1:13" x14ac:dyDescent="0.3">
      <c r="A913" s="9" t="s">
        <v>874</v>
      </c>
      <c r="B913" s="9" t="s">
        <v>16</v>
      </c>
      <c r="C913" s="9" t="s">
        <v>17</v>
      </c>
      <c r="D913" s="35" t="s">
        <v>875</v>
      </c>
      <c r="E913" s="10"/>
      <c r="F913" s="10"/>
      <c r="G913" s="10"/>
      <c r="H913" s="10"/>
      <c r="I913" s="10"/>
      <c r="J913" s="10"/>
      <c r="K913" s="11">
        <f>K996</f>
        <v>1</v>
      </c>
      <c r="L913" s="11">
        <f>L996</f>
        <v>0</v>
      </c>
      <c r="M913" s="11">
        <f>M996</f>
        <v>0</v>
      </c>
    </row>
    <row r="914" spans="1:13" x14ac:dyDescent="0.3">
      <c r="A914" s="22" t="s">
        <v>876</v>
      </c>
      <c r="B914" s="22" t="s">
        <v>16</v>
      </c>
      <c r="C914" s="22" t="s">
        <v>17</v>
      </c>
      <c r="D914" s="38" t="s">
        <v>877</v>
      </c>
      <c r="E914" s="23"/>
      <c r="F914" s="23"/>
      <c r="G914" s="23"/>
      <c r="H914" s="23"/>
      <c r="I914" s="23"/>
      <c r="J914" s="23"/>
      <c r="K914" s="24">
        <f>K945</f>
        <v>1</v>
      </c>
      <c r="L914" s="24">
        <f>L945</f>
        <v>0</v>
      </c>
      <c r="M914" s="24">
        <f>M945</f>
        <v>0</v>
      </c>
    </row>
    <row r="915" spans="1:13" x14ac:dyDescent="0.3">
      <c r="A915" s="12" t="s">
        <v>878</v>
      </c>
      <c r="B915" s="13" t="s">
        <v>22</v>
      </c>
      <c r="C915" s="13" t="s">
        <v>23</v>
      </c>
      <c r="D915" s="17" t="s">
        <v>879</v>
      </c>
      <c r="E915" s="14"/>
      <c r="F915" s="14"/>
      <c r="G915" s="14"/>
      <c r="H915" s="14"/>
      <c r="I915" s="14"/>
      <c r="J915" s="14"/>
      <c r="K915" s="15">
        <v>0</v>
      </c>
      <c r="L915" s="15">
        <v>0</v>
      </c>
      <c r="M915" s="16">
        <f>ROUND(K915*L915,2)</f>
        <v>0</v>
      </c>
    </row>
    <row r="916" spans="1:13" ht="61.2" x14ac:dyDescent="0.3">
      <c r="A916" s="14"/>
      <c r="B916" s="14"/>
      <c r="C916" s="14"/>
      <c r="D916" s="17" t="s">
        <v>880</v>
      </c>
      <c r="E916" s="14"/>
      <c r="F916" s="14"/>
      <c r="G916" s="14"/>
      <c r="H916" s="14"/>
      <c r="I916" s="14"/>
      <c r="J916" s="14"/>
      <c r="K916" s="14"/>
      <c r="L916" s="14"/>
      <c r="M916" s="14"/>
    </row>
    <row r="917" spans="1:13" x14ac:dyDescent="0.3">
      <c r="A917" s="12" t="s">
        <v>881</v>
      </c>
      <c r="B917" s="13" t="s">
        <v>22</v>
      </c>
      <c r="C917" s="13" t="s">
        <v>23</v>
      </c>
      <c r="D917" s="17" t="s">
        <v>882</v>
      </c>
      <c r="E917" s="14"/>
      <c r="F917" s="14"/>
      <c r="G917" s="14"/>
      <c r="H917" s="14"/>
      <c r="I917" s="14"/>
      <c r="J917" s="14"/>
      <c r="K917" s="15">
        <v>0</v>
      </c>
      <c r="L917" s="15">
        <v>0</v>
      </c>
      <c r="M917" s="16">
        <f>ROUND(K917*L917,2)</f>
        <v>0</v>
      </c>
    </row>
    <row r="918" spans="1:13" ht="61.2" x14ac:dyDescent="0.3">
      <c r="A918" s="14"/>
      <c r="B918" s="14"/>
      <c r="C918" s="14"/>
      <c r="D918" s="17" t="s">
        <v>883</v>
      </c>
      <c r="E918" s="14"/>
      <c r="F918" s="14"/>
      <c r="G918" s="14"/>
      <c r="H918" s="14"/>
      <c r="I918" s="14"/>
      <c r="J918" s="14"/>
      <c r="K918" s="14"/>
      <c r="L918" s="14"/>
      <c r="M918" s="14"/>
    </row>
    <row r="919" spans="1:13" x14ac:dyDescent="0.3">
      <c r="A919" s="12" t="s">
        <v>884</v>
      </c>
      <c r="B919" s="13" t="s">
        <v>22</v>
      </c>
      <c r="C919" s="13" t="s">
        <v>72</v>
      </c>
      <c r="D919" s="17" t="s">
        <v>885</v>
      </c>
      <c r="E919" s="14"/>
      <c r="F919" s="14"/>
      <c r="G919" s="14"/>
      <c r="H919" s="14"/>
      <c r="I919" s="14"/>
      <c r="J919" s="14"/>
      <c r="K919" s="15">
        <v>0</v>
      </c>
      <c r="L919" s="15">
        <v>0</v>
      </c>
      <c r="M919" s="16">
        <f>ROUND(K919*L919,2)</f>
        <v>0</v>
      </c>
    </row>
    <row r="920" spans="1:13" ht="132.6" x14ac:dyDescent="0.3">
      <c r="A920" s="14"/>
      <c r="B920" s="14"/>
      <c r="C920" s="14"/>
      <c r="D920" s="17" t="s">
        <v>886</v>
      </c>
      <c r="E920" s="14"/>
      <c r="F920" s="14"/>
      <c r="G920" s="14"/>
      <c r="H920" s="14"/>
      <c r="I920" s="14"/>
      <c r="J920" s="14"/>
      <c r="K920" s="14"/>
      <c r="L920" s="14"/>
      <c r="M920" s="14"/>
    </row>
    <row r="921" spans="1:13" ht="20.399999999999999" x14ac:dyDescent="0.3">
      <c r="A921" s="12" t="s">
        <v>887</v>
      </c>
      <c r="B921" s="13" t="s">
        <v>22</v>
      </c>
      <c r="C921" s="13" t="s">
        <v>72</v>
      </c>
      <c r="D921" s="17" t="s">
        <v>888</v>
      </c>
      <c r="E921" s="14"/>
      <c r="F921" s="14"/>
      <c r="G921" s="14"/>
      <c r="H921" s="14"/>
      <c r="I921" s="14"/>
      <c r="J921" s="14"/>
      <c r="K921" s="15">
        <v>0</v>
      </c>
      <c r="L921" s="15">
        <v>0</v>
      </c>
      <c r="M921" s="16">
        <f>ROUND(K921*L921,2)</f>
        <v>0</v>
      </c>
    </row>
    <row r="922" spans="1:13" ht="81.599999999999994" x14ac:dyDescent="0.3">
      <c r="A922" s="14"/>
      <c r="B922" s="14"/>
      <c r="C922" s="14"/>
      <c r="D922" s="17" t="s">
        <v>889</v>
      </c>
      <c r="E922" s="14"/>
      <c r="F922" s="14"/>
      <c r="G922" s="14"/>
      <c r="H922" s="14"/>
      <c r="I922" s="14"/>
      <c r="J922" s="14"/>
      <c r="K922" s="14"/>
      <c r="L922" s="14"/>
      <c r="M922" s="14"/>
    </row>
    <row r="923" spans="1:13" ht="20.399999999999999" x14ac:dyDescent="0.3">
      <c r="A923" s="12" t="s">
        <v>890</v>
      </c>
      <c r="B923" s="13" t="s">
        <v>22</v>
      </c>
      <c r="C923" s="13" t="s">
        <v>72</v>
      </c>
      <c r="D923" s="17" t="s">
        <v>891</v>
      </c>
      <c r="E923" s="14"/>
      <c r="F923" s="14"/>
      <c r="G923" s="14"/>
      <c r="H923" s="14"/>
      <c r="I923" s="14"/>
      <c r="J923" s="14"/>
      <c r="K923" s="15">
        <v>0</v>
      </c>
      <c r="L923" s="15">
        <v>0</v>
      </c>
      <c r="M923" s="16">
        <f>ROUND(K923*L923,2)</f>
        <v>0</v>
      </c>
    </row>
    <row r="924" spans="1:13" ht="81.599999999999994" x14ac:dyDescent="0.3">
      <c r="A924" s="14"/>
      <c r="B924" s="14"/>
      <c r="C924" s="14"/>
      <c r="D924" s="17" t="s">
        <v>892</v>
      </c>
      <c r="E924" s="14"/>
      <c r="F924" s="14"/>
      <c r="G924" s="14"/>
      <c r="H924" s="14"/>
      <c r="I924" s="14"/>
      <c r="J924" s="14"/>
      <c r="K924" s="14"/>
      <c r="L924" s="14"/>
      <c r="M924" s="14"/>
    </row>
    <row r="925" spans="1:13" x14ac:dyDescent="0.3">
      <c r="A925" s="12" t="s">
        <v>893</v>
      </c>
      <c r="B925" s="13" t="s">
        <v>22</v>
      </c>
      <c r="C925" s="13" t="s">
        <v>23</v>
      </c>
      <c r="D925" s="17" t="s">
        <v>894</v>
      </c>
      <c r="E925" s="14"/>
      <c r="F925" s="14"/>
      <c r="G925" s="14"/>
      <c r="H925" s="14"/>
      <c r="I925" s="14"/>
      <c r="J925" s="14"/>
      <c r="K925" s="16">
        <f>K928</f>
        <v>2</v>
      </c>
      <c r="L925" s="16">
        <f>L928</f>
        <v>0</v>
      </c>
      <c r="M925" s="16">
        <f>M928</f>
        <v>0</v>
      </c>
    </row>
    <row r="926" spans="1:13" ht="132.6" x14ac:dyDescent="0.3">
      <c r="A926" s="14"/>
      <c r="B926" s="14"/>
      <c r="C926" s="14"/>
      <c r="D926" s="17" t="s">
        <v>895</v>
      </c>
      <c r="E926" s="14"/>
      <c r="F926" s="14"/>
      <c r="G926" s="14"/>
      <c r="H926" s="14"/>
      <c r="I926" s="14"/>
      <c r="J926" s="14"/>
      <c r="K926" s="14"/>
      <c r="L926" s="14"/>
      <c r="M926" s="14"/>
    </row>
    <row r="927" spans="1:13" x14ac:dyDescent="0.3">
      <c r="A927" s="14"/>
      <c r="B927" s="14"/>
      <c r="C927" s="13" t="s">
        <v>107</v>
      </c>
      <c r="D927" s="36"/>
      <c r="E927" s="13" t="s">
        <v>896</v>
      </c>
      <c r="F927" s="21">
        <v>2</v>
      </c>
      <c r="G927" s="15">
        <v>0</v>
      </c>
      <c r="H927" s="15">
        <v>0</v>
      </c>
      <c r="I927" s="15">
        <v>0</v>
      </c>
      <c r="J927" s="16">
        <f>OR(F927&lt;&gt;0,G927&lt;&gt;0,H927&lt;&gt;0,I927&lt;&gt;0)*(F927 + (F927 = 0))*(G927 + (G927 = 0))*(H927 + (H927 = 0))*(I927 + (I927 = 0))</f>
        <v>2</v>
      </c>
      <c r="K927" s="14"/>
      <c r="L927" s="14"/>
      <c r="M927" s="14"/>
    </row>
    <row r="928" spans="1:13" x14ac:dyDescent="0.3">
      <c r="A928" s="14"/>
      <c r="B928" s="14"/>
      <c r="C928" s="14"/>
      <c r="D928" s="36"/>
      <c r="E928" s="14"/>
      <c r="F928" s="14"/>
      <c r="G928" s="14"/>
      <c r="H928" s="14"/>
      <c r="I928" s="14"/>
      <c r="J928" s="18" t="s">
        <v>897</v>
      </c>
      <c r="K928" s="19">
        <f>J927</f>
        <v>2</v>
      </c>
      <c r="L928" s="15">
        <v>0</v>
      </c>
      <c r="M928" s="19">
        <f>ROUND(K928*L928,2)</f>
        <v>0</v>
      </c>
    </row>
    <row r="929" spans="1:13" ht="1.05" customHeight="1" x14ac:dyDescent="0.3">
      <c r="A929" s="20"/>
      <c r="B929" s="20"/>
      <c r="C929" s="20"/>
      <c r="D929" s="37"/>
      <c r="E929" s="20"/>
      <c r="F929" s="20"/>
      <c r="G929" s="20"/>
      <c r="H929" s="20"/>
      <c r="I929" s="20"/>
      <c r="J929" s="20"/>
      <c r="K929" s="20"/>
      <c r="L929" s="20"/>
      <c r="M929" s="20"/>
    </row>
    <row r="930" spans="1:13" x14ac:dyDescent="0.3">
      <c r="A930" s="12" t="s">
        <v>898</v>
      </c>
      <c r="B930" s="13" t="s">
        <v>22</v>
      </c>
      <c r="C930" s="13" t="s">
        <v>23</v>
      </c>
      <c r="D930" s="17" t="s">
        <v>899</v>
      </c>
      <c r="E930" s="14"/>
      <c r="F930" s="14"/>
      <c r="G930" s="14"/>
      <c r="H930" s="14"/>
      <c r="I930" s="14"/>
      <c r="J930" s="14"/>
      <c r="K930" s="16">
        <f>K933</f>
        <v>4</v>
      </c>
      <c r="L930" s="16">
        <f>L933</f>
        <v>0</v>
      </c>
      <c r="M930" s="16">
        <f>M933</f>
        <v>0</v>
      </c>
    </row>
    <row r="931" spans="1:13" ht="193.8" x14ac:dyDescent="0.3">
      <c r="A931" s="14"/>
      <c r="B931" s="14"/>
      <c r="C931" s="14"/>
      <c r="D931" s="17" t="s">
        <v>779</v>
      </c>
      <c r="E931" s="14"/>
      <c r="F931" s="14"/>
      <c r="G931" s="14"/>
      <c r="H931" s="14"/>
      <c r="I931" s="14"/>
      <c r="J931" s="14"/>
      <c r="K931" s="14"/>
      <c r="L931" s="14"/>
      <c r="M931" s="14"/>
    </row>
    <row r="932" spans="1:13" x14ac:dyDescent="0.3">
      <c r="A932" s="14"/>
      <c r="B932" s="14"/>
      <c r="C932" s="13" t="s">
        <v>43</v>
      </c>
      <c r="D932" s="36"/>
      <c r="E932" s="13" t="s">
        <v>17</v>
      </c>
      <c r="F932" s="21">
        <v>4</v>
      </c>
      <c r="G932" s="15">
        <v>0</v>
      </c>
      <c r="H932" s="15">
        <v>0</v>
      </c>
      <c r="I932" s="15">
        <v>0</v>
      </c>
      <c r="J932" s="16">
        <f>OR(F932&lt;&gt;0,G932&lt;&gt;0,H932&lt;&gt;0,I932&lt;&gt;0)*(F932 + (F932 = 0))*(G932 + (G932 = 0))*(H932 + (H932 = 0))*(I932 + (I932 = 0))</f>
        <v>4</v>
      </c>
      <c r="K932" s="14"/>
      <c r="L932" s="14"/>
      <c r="M932" s="14"/>
    </row>
    <row r="933" spans="1:13" x14ac:dyDescent="0.3">
      <c r="A933" s="14"/>
      <c r="B933" s="14"/>
      <c r="C933" s="14"/>
      <c r="D933" s="36"/>
      <c r="E933" s="14"/>
      <c r="F933" s="14"/>
      <c r="G933" s="14"/>
      <c r="H933" s="14"/>
      <c r="I933" s="14"/>
      <c r="J933" s="18" t="s">
        <v>900</v>
      </c>
      <c r="K933" s="19">
        <f>J932</f>
        <v>4</v>
      </c>
      <c r="L933" s="15">
        <v>0</v>
      </c>
      <c r="M933" s="19">
        <f>ROUND(K933*L933,2)</f>
        <v>0</v>
      </c>
    </row>
    <row r="934" spans="1:13" ht="1.05" customHeight="1" x14ac:dyDescent="0.3">
      <c r="A934" s="20"/>
      <c r="B934" s="20"/>
      <c r="C934" s="20"/>
      <c r="D934" s="37"/>
      <c r="E934" s="20"/>
      <c r="F934" s="20"/>
      <c r="G934" s="20"/>
      <c r="H934" s="20"/>
      <c r="I934" s="20"/>
      <c r="J934" s="20"/>
      <c r="K934" s="20"/>
      <c r="L934" s="20"/>
      <c r="M934" s="20"/>
    </row>
    <row r="935" spans="1:13" ht="20.399999999999999" x14ac:dyDescent="0.3">
      <c r="A935" s="12" t="s">
        <v>901</v>
      </c>
      <c r="B935" s="13" t="s">
        <v>22</v>
      </c>
      <c r="C935" s="13" t="s">
        <v>72</v>
      </c>
      <c r="D935" s="17" t="s">
        <v>902</v>
      </c>
      <c r="E935" s="14"/>
      <c r="F935" s="14"/>
      <c r="G935" s="14"/>
      <c r="H935" s="14"/>
      <c r="I935" s="14"/>
      <c r="J935" s="14"/>
      <c r="K935" s="16">
        <f>K938</f>
        <v>1</v>
      </c>
      <c r="L935" s="16">
        <f>L938</f>
        <v>0</v>
      </c>
      <c r="M935" s="16">
        <f>M938</f>
        <v>0</v>
      </c>
    </row>
    <row r="936" spans="1:13" ht="112.2" x14ac:dyDescent="0.3">
      <c r="A936" s="14"/>
      <c r="B936" s="14"/>
      <c r="C936" s="14"/>
      <c r="D936" s="17" t="s">
        <v>903</v>
      </c>
      <c r="E936" s="14"/>
      <c r="F936" s="14"/>
      <c r="G936" s="14"/>
      <c r="H936" s="14"/>
      <c r="I936" s="14"/>
      <c r="J936" s="14"/>
      <c r="K936" s="14"/>
      <c r="L936" s="14"/>
      <c r="M936" s="14"/>
    </row>
    <row r="937" spans="1:13" x14ac:dyDescent="0.3">
      <c r="A937" s="14"/>
      <c r="B937" s="14"/>
      <c r="C937" s="13" t="s">
        <v>513</v>
      </c>
      <c r="D937" s="36"/>
      <c r="E937" s="13" t="s">
        <v>482</v>
      </c>
      <c r="F937" s="21">
        <v>1</v>
      </c>
      <c r="G937" s="15">
        <v>0</v>
      </c>
      <c r="H937" s="15">
        <v>0</v>
      </c>
      <c r="I937" s="15">
        <v>0</v>
      </c>
      <c r="J937" s="16">
        <f>OR(F937&lt;&gt;0,G937&lt;&gt;0,H937&lt;&gt;0,I937&lt;&gt;0)*(F937 + (F937 = 0))*(G937 + (G937 = 0))*(H937 + (H937 = 0))*(I937 + (I937 = 0))</f>
        <v>1</v>
      </c>
      <c r="K937" s="14"/>
      <c r="L937" s="14"/>
      <c r="M937" s="14"/>
    </row>
    <row r="938" spans="1:13" x14ac:dyDescent="0.3">
      <c r="A938" s="14"/>
      <c r="B938" s="14"/>
      <c r="C938" s="14"/>
      <c r="D938" s="36"/>
      <c r="E938" s="14"/>
      <c r="F938" s="14"/>
      <c r="G938" s="14"/>
      <c r="H938" s="14"/>
      <c r="I938" s="14"/>
      <c r="J938" s="18" t="s">
        <v>904</v>
      </c>
      <c r="K938" s="19">
        <f>J937</f>
        <v>1</v>
      </c>
      <c r="L938" s="15">
        <v>0</v>
      </c>
      <c r="M938" s="19">
        <f>ROUND(K938*L938,2)</f>
        <v>0</v>
      </c>
    </row>
    <row r="939" spans="1:13" ht="1.05" customHeight="1" x14ac:dyDescent="0.3">
      <c r="A939" s="20"/>
      <c r="B939" s="20"/>
      <c r="C939" s="20"/>
      <c r="D939" s="37"/>
      <c r="E939" s="20"/>
      <c r="F939" s="20"/>
      <c r="G939" s="20"/>
      <c r="H939" s="20"/>
      <c r="I939" s="20"/>
      <c r="J939" s="20"/>
      <c r="K939" s="20"/>
      <c r="L939" s="20"/>
      <c r="M939" s="20"/>
    </row>
    <row r="940" spans="1:13" ht="20.399999999999999" x14ac:dyDescent="0.3">
      <c r="A940" s="12" t="s">
        <v>905</v>
      </c>
      <c r="B940" s="13" t="s">
        <v>22</v>
      </c>
      <c r="C940" s="13" t="s">
        <v>72</v>
      </c>
      <c r="D940" s="17" t="s">
        <v>906</v>
      </c>
      <c r="E940" s="14"/>
      <c r="F940" s="14"/>
      <c r="G940" s="14"/>
      <c r="H940" s="14"/>
      <c r="I940" s="14"/>
      <c r="J940" s="14"/>
      <c r="K940" s="16">
        <f>K943</f>
        <v>2</v>
      </c>
      <c r="L940" s="16">
        <f>L943</f>
        <v>0</v>
      </c>
      <c r="M940" s="16">
        <f>M943</f>
        <v>0</v>
      </c>
    </row>
    <row r="941" spans="1:13" ht="122.4" x14ac:dyDescent="0.3">
      <c r="A941" s="14"/>
      <c r="B941" s="14"/>
      <c r="C941" s="14"/>
      <c r="D941" s="17" t="s">
        <v>907</v>
      </c>
      <c r="E941" s="14"/>
      <c r="F941" s="14"/>
      <c r="G941" s="14"/>
      <c r="H941" s="14"/>
      <c r="I941" s="14"/>
      <c r="J941" s="14"/>
      <c r="K941" s="14"/>
      <c r="L941" s="14"/>
      <c r="M941" s="14"/>
    </row>
    <row r="942" spans="1:13" x14ac:dyDescent="0.3">
      <c r="A942" s="14"/>
      <c r="B942" s="14"/>
      <c r="C942" s="13" t="s">
        <v>513</v>
      </c>
      <c r="D942" s="36"/>
      <c r="E942" s="13" t="s">
        <v>908</v>
      </c>
      <c r="F942" s="21">
        <v>2</v>
      </c>
      <c r="G942" s="15">
        <v>0</v>
      </c>
      <c r="H942" s="15">
        <v>0</v>
      </c>
      <c r="I942" s="15">
        <v>0</v>
      </c>
      <c r="J942" s="16">
        <f>OR(F942&lt;&gt;0,G942&lt;&gt;0,H942&lt;&gt;0,I942&lt;&gt;0)*(F942 + (F942 = 0))*(G942 + (G942 = 0))*(H942 + (H942 = 0))*(I942 + (I942 = 0))</f>
        <v>2</v>
      </c>
      <c r="K942" s="14"/>
      <c r="L942" s="14"/>
      <c r="M942" s="14"/>
    </row>
    <row r="943" spans="1:13" x14ac:dyDescent="0.3">
      <c r="A943" s="14"/>
      <c r="B943" s="14"/>
      <c r="C943" s="14"/>
      <c r="D943" s="36"/>
      <c r="E943" s="14"/>
      <c r="F943" s="14"/>
      <c r="G943" s="14"/>
      <c r="H943" s="14"/>
      <c r="I943" s="14"/>
      <c r="J943" s="18" t="s">
        <v>909</v>
      </c>
      <c r="K943" s="19">
        <f>J942</f>
        <v>2</v>
      </c>
      <c r="L943" s="15">
        <v>0</v>
      </c>
      <c r="M943" s="19">
        <f>ROUND(K943*L943,2)</f>
        <v>0</v>
      </c>
    </row>
    <row r="944" spans="1:13" ht="1.05" customHeight="1" x14ac:dyDescent="0.3">
      <c r="A944" s="20"/>
      <c r="B944" s="20"/>
      <c r="C944" s="20"/>
      <c r="D944" s="37"/>
      <c r="E944" s="20"/>
      <c r="F944" s="20"/>
      <c r="G944" s="20"/>
      <c r="H944" s="20"/>
      <c r="I944" s="20"/>
      <c r="J944" s="20"/>
      <c r="K944" s="20"/>
      <c r="L944" s="20"/>
      <c r="M944" s="20"/>
    </row>
    <row r="945" spans="1:13" x14ac:dyDescent="0.3">
      <c r="A945" s="14"/>
      <c r="B945" s="14"/>
      <c r="C945" s="14"/>
      <c r="D945" s="36"/>
      <c r="E945" s="14"/>
      <c r="F945" s="14"/>
      <c r="G945" s="14"/>
      <c r="H945" s="14"/>
      <c r="I945" s="14"/>
      <c r="J945" s="18" t="s">
        <v>910</v>
      </c>
      <c r="K945" s="15">
        <v>1</v>
      </c>
      <c r="L945" s="19">
        <f>M915+M917+M919+M921+M923+M925+M930+M935+M940</f>
        <v>0</v>
      </c>
      <c r="M945" s="19">
        <f>ROUND(K945*L945,2)</f>
        <v>0</v>
      </c>
    </row>
    <row r="946" spans="1:13" ht="1.05" customHeight="1" x14ac:dyDescent="0.3">
      <c r="A946" s="20"/>
      <c r="B946" s="20"/>
      <c r="C946" s="20"/>
      <c r="D946" s="37"/>
      <c r="E946" s="20"/>
      <c r="F946" s="20"/>
      <c r="G946" s="20"/>
      <c r="H946" s="20"/>
      <c r="I946" s="20"/>
      <c r="J946" s="20"/>
      <c r="K946" s="20"/>
      <c r="L946" s="20"/>
      <c r="M946" s="20"/>
    </row>
    <row r="947" spans="1:13" x14ac:dyDescent="0.3">
      <c r="A947" s="22" t="s">
        <v>911</v>
      </c>
      <c r="B947" s="22" t="s">
        <v>16</v>
      </c>
      <c r="C947" s="22" t="s">
        <v>17</v>
      </c>
      <c r="D947" s="38" t="s">
        <v>912</v>
      </c>
      <c r="E947" s="23"/>
      <c r="F947" s="23"/>
      <c r="G947" s="23"/>
      <c r="H947" s="23"/>
      <c r="I947" s="23"/>
      <c r="J947" s="23"/>
      <c r="K947" s="24">
        <f>K994</f>
        <v>1</v>
      </c>
      <c r="L947" s="24">
        <f>L994</f>
        <v>0</v>
      </c>
      <c r="M947" s="24">
        <f>M994</f>
        <v>0</v>
      </c>
    </row>
    <row r="948" spans="1:13" x14ac:dyDescent="0.3">
      <c r="A948" s="25" t="s">
        <v>913</v>
      </c>
      <c r="B948" s="25" t="s">
        <v>16</v>
      </c>
      <c r="C948" s="25" t="s">
        <v>17</v>
      </c>
      <c r="D948" s="39" t="s">
        <v>787</v>
      </c>
      <c r="E948" s="26"/>
      <c r="F948" s="26"/>
      <c r="G948" s="26"/>
      <c r="H948" s="26"/>
      <c r="I948" s="26"/>
      <c r="J948" s="26"/>
      <c r="K948" s="27">
        <f>K969</f>
        <v>1</v>
      </c>
      <c r="L948" s="27">
        <f>L969</f>
        <v>0</v>
      </c>
      <c r="M948" s="27">
        <f>M969</f>
        <v>0</v>
      </c>
    </row>
    <row r="949" spans="1:13" x14ac:dyDescent="0.3">
      <c r="A949" s="12" t="s">
        <v>914</v>
      </c>
      <c r="B949" s="13" t="s">
        <v>22</v>
      </c>
      <c r="C949" s="13" t="s">
        <v>23</v>
      </c>
      <c r="D949" s="17" t="s">
        <v>915</v>
      </c>
      <c r="E949" s="14"/>
      <c r="F949" s="14"/>
      <c r="G949" s="14"/>
      <c r="H949" s="14"/>
      <c r="I949" s="14"/>
      <c r="J949" s="14"/>
      <c r="K949" s="16">
        <f>K952</f>
        <v>1</v>
      </c>
      <c r="L949" s="16">
        <f>L952</f>
        <v>0</v>
      </c>
      <c r="M949" s="16">
        <f>M952</f>
        <v>0</v>
      </c>
    </row>
    <row r="950" spans="1:13" ht="40.799999999999997" x14ac:dyDescent="0.3">
      <c r="A950" s="14"/>
      <c r="B950" s="14"/>
      <c r="C950" s="14"/>
      <c r="D950" s="17" t="s">
        <v>916</v>
      </c>
      <c r="E950" s="14"/>
      <c r="F950" s="14"/>
      <c r="G950" s="14"/>
      <c r="H950" s="14"/>
      <c r="I950" s="14"/>
      <c r="J950" s="14"/>
      <c r="K950" s="14"/>
      <c r="L950" s="14"/>
      <c r="M950" s="14"/>
    </row>
    <row r="951" spans="1:13" x14ac:dyDescent="0.3">
      <c r="A951" s="14"/>
      <c r="B951" s="14"/>
      <c r="C951" s="13" t="s">
        <v>43</v>
      </c>
      <c r="D951" s="36"/>
      <c r="E951" s="13" t="s">
        <v>491</v>
      </c>
      <c r="F951" s="21">
        <v>1</v>
      </c>
      <c r="G951" s="15">
        <v>0</v>
      </c>
      <c r="H951" s="15">
        <v>0</v>
      </c>
      <c r="I951" s="15">
        <v>0</v>
      </c>
      <c r="J951" s="16">
        <f>OR(F951&lt;&gt;0,G951&lt;&gt;0,H951&lt;&gt;0,I951&lt;&gt;0)*(F951 + (F951 = 0))*(G951 + (G951 = 0))*(H951 + (H951 = 0))*(I951 + (I951 = 0))</f>
        <v>1</v>
      </c>
      <c r="K951" s="14"/>
      <c r="L951" s="14"/>
      <c r="M951" s="14"/>
    </row>
    <row r="952" spans="1:13" x14ac:dyDescent="0.3">
      <c r="A952" s="14"/>
      <c r="B952" s="14"/>
      <c r="C952" s="14"/>
      <c r="D952" s="36"/>
      <c r="E952" s="14"/>
      <c r="F952" s="14"/>
      <c r="G952" s="14"/>
      <c r="H952" s="14"/>
      <c r="I952" s="14"/>
      <c r="J952" s="18" t="s">
        <v>917</v>
      </c>
      <c r="K952" s="19">
        <f>J951*1</f>
        <v>1</v>
      </c>
      <c r="L952" s="15">
        <v>0</v>
      </c>
      <c r="M952" s="19">
        <f>ROUND(K952*L952,2)</f>
        <v>0</v>
      </c>
    </row>
    <row r="953" spans="1:13" ht="1.05" customHeight="1" x14ac:dyDescent="0.3">
      <c r="A953" s="20"/>
      <c r="B953" s="20"/>
      <c r="C953" s="20"/>
      <c r="D953" s="37"/>
      <c r="E953" s="20"/>
      <c r="F953" s="20"/>
      <c r="G953" s="20"/>
      <c r="H953" s="20"/>
      <c r="I953" s="20"/>
      <c r="J953" s="20"/>
      <c r="K953" s="20"/>
      <c r="L953" s="20"/>
      <c r="M953" s="20"/>
    </row>
    <row r="954" spans="1:13" x14ac:dyDescent="0.3">
      <c r="A954" s="12" t="s">
        <v>918</v>
      </c>
      <c r="B954" s="13" t="s">
        <v>22</v>
      </c>
      <c r="C954" s="13" t="s">
        <v>23</v>
      </c>
      <c r="D954" s="17" t="s">
        <v>919</v>
      </c>
      <c r="E954" s="14"/>
      <c r="F954" s="14"/>
      <c r="G954" s="14"/>
      <c r="H954" s="14"/>
      <c r="I954" s="14"/>
      <c r="J954" s="14"/>
      <c r="K954" s="15">
        <v>0</v>
      </c>
      <c r="L954" s="15">
        <v>0</v>
      </c>
      <c r="M954" s="16">
        <f>ROUND(K954*L954,2)</f>
        <v>0</v>
      </c>
    </row>
    <row r="955" spans="1:13" ht="40.799999999999997" x14ac:dyDescent="0.3">
      <c r="A955" s="14"/>
      <c r="B955" s="14"/>
      <c r="C955" s="14"/>
      <c r="D955" s="17" t="s">
        <v>920</v>
      </c>
      <c r="E955" s="14"/>
      <c r="F955" s="14"/>
      <c r="G955" s="14"/>
      <c r="H955" s="14"/>
      <c r="I955" s="14"/>
      <c r="J955" s="14"/>
      <c r="K955" s="14"/>
      <c r="L955" s="14"/>
      <c r="M955" s="14"/>
    </row>
    <row r="956" spans="1:13" x14ac:dyDescent="0.3">
      <c r="A956" s="12" t="s">
        <v>921</v>
      </c>
      <c r="B956" s="13" t="s">
        <v>22</v>
      </c>
      <c r="C956" s="13" t="s">
        <v>23</v>
      </c>
      <c r="D956" s="17" t="s">
        <v>922</v>
      </c>
      <c r="E956" s="14"/>
      <c r="F956" s="14"/>
      <c r="G956" s="14"/>
      <c r="H956" s="14"/>
      <c r="I956" s="14"/>
      <c r="J956" s="14"/>
      <c r="K956" s="15">
        <v>0</v>
      </c>
      <c r="L956" s="15">
        <v>0</v>
      </c>
      <c r="M956" s="16">
        <f>ROUND(K956*L956,2)</f>
        <v>0</v>
      </c>
    </row>
    <row r="957" spans="1:13" ht="40.799999999999997" x14ac:dyDescent="0.3">
      <c r="A957" s="14"/>
      <c r="B957" s="14"/>
      <c r="C957" s="14"/>
      <c r="D957" s="17" t="s">
        <v>923</v>
      </c>
      <c r="E957" s="14"/>
      <c r="F957" s="14"/>
      <c r="G957" s="14"/>
      <c r="H957" s="14"/>
      <c r="I957" s="14"/>
      <c r="J957" s="14"/>
      <c r="K957" s="14"/>
      <c r="L957" s="14"/>
      <c r="M957" s="14"/>
    </row>
    <row r="958" spans="1:13" x14ac:dyDescent="0.3">
      <c r="A958" s="12" t="s">
        <v>924</v>
      </c>
      <c r="B958" s="13" t="s">
        <v>22</v>
      </c>
      <c r="C958" s="13" t="s">
        <v>23</v>
      </c>
      <c r="D958" s="17" t="s">
        <v>925</v>
      </c>
      <c r="E958" s="14"/>
      <c r="F958" s="14"/>
      <c r="G958" s="14"/>
      <c r="H958" s="14"/>
      <c r="I958" s="14"/>
      <c r="J958" s="14"/>
      <c r="K958" s="16">
        <f>K963</f>
        <v>4</v>
      </c>
      <c r="L958" s="16">
        <f>L963</f>
        <v>0</v>
      </c>
      <c r="M958" s="16">
        <f>M963</f>
        <v>0</v>
      </c>
    </row>
    <row r="959" spans="1:13" ht="51" x14ac:dyDescent="0.3">
      <c r="A959" s="14"/>
      <c r="B959" s="14"/>
      <c r="C959" s="14"/>
      <c r="D959" s="17" t="s">
        <v>926</v>
      </c>
      <c r="E959" s="14"/>
      <c r="F959" s="14"/>
      <c r="G959" s="14"/>
      <c r="H959" s="14"/>
      <c r="I959" s="14"/>
      <c r="J959" s="14"/>
      <c r="K959" s="14"/>
      <c r="L959" s="14"/>
      <c r="M959" s="14"/>
    </row>
    <row r="960" spans="1:13" x14ac:dyDescent="0.3">
      <c r="A960" s="14"/>
      <c r="B960" s="14"/>
      <c r="C960" s="13" t="s">
        <v>43</v>
      </c>
      <c r="D960" s="36"/>
      <c r="E960" s="13" t="s">
        <v>189</v>
      </c>
      <c r="F960" s="21">
        <v>1</v>
      </c>
      <c r="G960" s="15">
        <v>0</v>
      </c>
      <c r="H960" s="15">
        <v>0</v>
      </c>
      <c r="I960" s="15">
        <v>0</v>
      </c>
      <c r="J960" s="16">
        <f>OR(F960&lt;&gt;0,G960&lt;&gt;0,H960&lt;&gt;0,I960&lt;&gt;0)*(F960 + (F960 = 0))*(G960 + (G960 = 0))*(H960 + (H960 = 0))*(I960 + (I960 = 0))</f>
        <v>1</v>
      </c>
      <c r="K960" s="14"/>
      <c r="L960" s="14"/>
      <c r="M960" s="14"/>
    </row>
    <row r="961" spans="1:13" x14ac:dyDescent="0.3">
      <c r="A961" s="14"/>
      <c r="B961" s="14"/>
      <c r="C961" s="13" t="s">
        <v>43</v>
      </c>
      <c r="D961" s="36"/>
      <c r="E961" s="13" t="s">
        <v>846</v>
      </c>
      <c r="F961" s="21">
        <v>1</v>
      </c>
      <c r="G961" s="15">
        <v>0</v>
      </c>
      <c r="H961" s="15">
        <v>0</v>
      </c>
      <c r="I961" s="15">
        <v>0</v>
      </c>
      <c r="J961" s="16">
        <f>OR(F961&lt;&gt;0,G961&lt;&gt;0,H961&lt;&gt;0,I961&lt;&gt;0)*(F961 + (F961 = 0))*(G961 + (G961 = 0))*(H961 + (H961 = 0))*(I961 + (I961 = 0))</f>
        <v>1</v>
      </c>
      <c r="K961" s="14"/>
      <c r="L961" s="14"/>
      <c r="M961" s="14"/>
    </row>
    <row r="962" spans="1:13" x14ac:dyDescent="0.3">
      <c r="A962" s="14"/>
      <c r="B962" s="14"/>
      <c r="C962" s="13" t="s">
        <v>43</v>
      </c>
      <c r="D962" s="36"/>
      <c r="E962" s="13" t="s">
        <v>927</v>
      </c>
      <c r="F962" s="21">
        <v>2</v>
      </c>
      <c r="G962" s="15">
        <v>0</v>
      </c>
      <c r="H962" s="15">
        <v>0</v>
      </c>
      <c r="I962" s="15">
        <v>0</v>
      </c>
      <c r="J962" s="16">
        <f>OR(F962&lt;&gt;0,G962&lt;&gt;0,H962&lt;&gt;0,I962&lt;&gt;0)*(F962 + (F962 = 0))*(G962 + (G962 = 0))*(H962 + (H962 = 0))*(I962 + (I962 = 0))</f>
        <v>2</v>
      </c>
      <c r="K962" s="14"/>
      <c r="L962" s="14"/>
      <c r="M962" s="14"/>
    </row>
    <row r="963" spans="1:13" x14ac:dyDescent="0.3">
      <c r="A963" s="14"/>
      <c r="B963" s="14"/>
      <c r="C963" s="14"/>
      <c r="D963" s="36"/>
      <c r="E963" s="14"/>
      <c r="F963" s="14"/>
      <c r="G963" s="14"/>
      <c r="H963" s="14"/>
      <c r="I963" s="14"/>
      <c r="J963" s="18" t="s">
        <v>928</v>
      </c>
      <c r="K963" s="19">
        <f>SUM(J960:J962)*1</f>
        <v>4</v>
      </c>
      <c r="L963" s="15">
        <v>0</v>
      </c>
      <c r="M963" s="19">
        <f>ROUND(K963*L963,2)</f>
        <v>0</v>
      </c>
    </row>
    <row r="964" spans="1:13" ht="1.05" customHeight="1" x14ac:dyDescent="0.3">
      <c r="A964" s="20"/>
      <c r="B964" s="20"/>
      <c r="C964" s="20"/>
      <c r="D964" s="37"/>
      <c r="E964" s="20"/>
      <c r="F964" s="20"/>
      <c r="G964" s="20"/>
      <c r="H964" s="20"/>
      <c r="I964" s="20"/>
      <c r="J964" s="20"/>
      <c r="K964" s="20"/>
      <c r="L964" s="20"/>
      <c r="M964" s="20"/>
    </row>
    <row r="965" spans="1:13" x14ac:dyDescent="0.3">
      <c r="A965" s="12" t="s">
        <v>929</v>
      </c>
      <c r="B965" s="13" t="s">
        <v>22</v>
      </c>
      <c r="C965" s="13" t="s">
        <v>23</v>
      </c>
      <c r="D965" s="17" t="s">
        <v>930</v>
      </c>
      <c r="E965" s="14"/>
      <c r="F965" s="14"/>
      <c r="G965" s="14"/>
      <c r="H965" s="14"/>
      <c r="I965" s="14"/>
      <c r="J965" s="14"/>
      <c r="K965" s="15">
        <v>0</v>
      </c>
      <c r="L965" s="15">
        <v>0</v>
      </c>
      <c r="M965" s="16">
        <f>ROUND(K965*L965,2)</f>
        <v>0</v>
      </c>
    </row>
    <row r="966" spans="1:13" ht="51" x14ac:dyDescent="0.3">
      <c r="A966" s="14"/>
      <c r="B966" s="14"/>
      <c r="C966" s="14"/>
      <c r="D966" s="17" t="s">
        <v>931</v>
      </c>
      <c r="E966" s="14"/>
      <c r="F966" s="14"/>
      <c r="G966" s="14"/>
      <c r="H966" s="14"/>
      <c r="I966" s="14"/>
      <c r="J966" s="14"/>
      <c r="K966" s="14"/>
      <c r="L966" s="14"/>
      <c r="M966" s="14"/>
    </row>
    <row r="967" spans="1:13" x14ac:dyDescent="0.3">
      <c r="A967" s="12" t="s">
        <v>932</v>
      </c>
      <c r="B967" s="13" t="s">
        <v>22</v>
      </c>
      <c r="C967" s="13" t="s">
        <v>23</v>
      </c>
      <c r="D967" s="17" t="s">
        <v>933</v>
      </c>
      <c r="E967" s="14"/>
      <c r="F967" s="14"/>
      <c r="G967" s="14"/>
      <c r="H967" s="14"/>
      <c r="I967" s="14"/>
      <c r="J967" s="14"/>
      <c r="K967" s="15">
        <v>0</v>
      </c>
      <c r="L967" s="15">
        <v>0</v>
      </c>
      <c r="M967" s="16">
        <f>ROUND(K967*L967,2)</f>
        <v>0</v>
      </c>
    </row>
    <row r="968" spans="1:13" ht="91.8" x14ac:dyDescent="0.3">
      <c r="A968" s="14"/>
      <c r="B968" s="14"/>
      <c r="C968" s="14"/>
      <c r="D968" s="17" t="s">
        <v>934</v>
      </c>
      <c r="E968" s="14"/>
      <c r="F968" s="14"/>
      <c r="G968" s="14"/>
      <c r="H968" s="14"/>
      <c r="I968" s="14"/>
      <c r="J968" s="14"/>
      <c r="K968" s="14"/>
      <c r="L968" s="14"/>
      <c r="M968" s="14"/>
    </row>
    <row r="969" spans="1:13" x14ac:dyDescent="0.3">
      <c r="A969" s="14"/>
      <c r="B969" s="14"/>
      <c r="C969" s="14"/>
      <c r="D969" s="36"/>
      <c r="E969" s="14"/>
      <c r="F969" s="14"/>
      <c r="G969" s="14"/>
      <c r="H969" s="14"/>
      <c r="I969" s="14"/>
      <c r="J969" s="18" t="s">
        <v>935</v>
      </c>
      <c r="K969" s="15">
        <v>1</v>
      </c>
      <c r="L969" s="19">
        <f>M949+M954+M956+M958+M965+M967</f>
        <v>0</v>
      </c>
      <c r="M969" s="19">
        <f>ROUND(K969*L969,2)</f>
        <v>0</v>
      </c>
    </row>
    <row r="970" spans="1:13" ht="1.05" customHeight="1" x14ac:dyDescent="0.3">
      <c r="A970" s="20"/>
      <c r="B970" s="20"/>
      <c r="C970" s="20"/>
      <c r="D970" s="37"/>
      <c r="E970" s="20"/>
      <c r="F970" s="20"/>
      <c r="G970" s="20"/>
      <c r="H970" s="20"/>
      <c r="I970" s="20"/>
      <c r="J970" s="20"/>
      <c r="K970" s="20"/>
      <c r="L970" s="20"/>
      <c r="M970" s="20"/>
    </row>
    <row r="971" spans="1:13" x14ac:dyDescent="0.3">
      <c r="A971" s="25" t="s">
        <v>936</v>
      </c>
      <c r="B971" s="25" t="s">
        <v>16</v>
      </c>
      <c r="C971" s="25" t="s">
        <v>17</v>
      </c>
      <c r="D971" s="39" t="s">
        <v>804</v>
      </c>
      <c r="E971" s="26"/>
      <c r="F971" s="26"/>
      <c r="G971" s="26"/>
      <c r="H971" s="26"/>
      <c r="I971" s="26"/>
      <c r="J971" s="26"/>
      <c r="K971" s="27">
        <f>K978</f>
        <v>1</v>
      </c>
      <c r="L971" s="27">
        <f>L978</f>
        <v>0</v>
      </c>
      <c r="M971" s="27">
        <f>M978</f>
        <v>0</v>
      </c>
    </row>
    <row r="972" spans="1:13" x14ac:dyDescent="0.3">
      <c r="A972" s="12" t="s">
        <v>937</v>
      </c>
      <c r="B972" s="13" t="s">
        <v>22</v>
      </c>
      <c r="C972" s="13" t="s">
        <v>216</v>
      </c>
      <c r="D972" s="17" t="s">
        <v>938</v>
      </c>
      <c r="E972" s="14"/>
      <c r="F972" s="14"/>
      <c r="G972" s="14"/>
      <c r="H972" s="14"/>
      <c r="I972" s="14"/>
      <c r="J972" s="14"/>
      <c r="K972" s="15">
        <v>0</v>
      </c>
      <c r="L972" s="15">
        <v>0</v>
      </c>
      <c r="M972" s="16">
        <f>ROUND(K972*L972,2)</f>
        <v>0</v>
      </c>
    </row>
    <row r="973" spans="1:13" ht="51" x14ac:dyDescent="0.3">
      <c r="A973" s="14"/>
      <c r="B973" s="14"/>
      <c r="C973" s="14"/>
      <c r="D973" s="17" t="s">
        <v>939</v>
      </c>
      <c r="E973" s="14"/>
      <c r="F973" s="14"/>
      <c r="G973" s="14"/>
      <c r="H973" s="14"/>
      <c r="I973" s="14"/>
      <c r="J973" s="14"/>
      <c r="K973" s="14"/>
      <c r="L973" s="14"/>
      <c r="M973" s="14"/>
    </row>
    <row r="974" spans="1:13" x14ac:dyDescent="0.3">
      <c r="A974" s="12" t="s">
        <v>940</v>
      </c>
      <c r="B974" s="13" t="s">
        <v>22</v>
      </c>
      <c r="C974" s="13" t="s">
        <v>216</v>
      </c>
      <c r="D974" s="17" t="s">
        <v>941</v>
      </c>
      <c r="E974" s="14"/>
      <c r="F974" s="14"/>
      <c r="G974" s="14"/>
      <c r="H974" s="14"/>
      <c r="I974" s="14"/>
      <c r="J974" s="14"/>
      <c r="K974" s="15">
        <v>0</v>
      </c>
      <c r="L974" s="15">
        <v>0</v>
      </c>
      <c r="M974" s="16">
        <f>ROUND(K974*L974,2)</f>
        <v>0</v>
      </c>
    </row>
    <row r="975" spans="1:13" ht="51" x14ac:dyDescent="0.3">
      <c r="A975" s="14"/>
      <c r="B975" s="14"/>
      <c r="C975" s="14"/>
      <c r="D975" s="17" t="s">
        <v>942</v>
      </c>
      <c r="E975" s="14"/>
      <c r="F975" s="14"/>
      <c r="G975" s="14"/>
      <c r="H975" s="14"/>
      <c r="I975" s="14"/>
      <c r="J975" s="14"/>
      <c r="K975" s="14"/>
      <c r="L975" s="14"/>
      <c r="M975" s="14"/>
    </row>
    <row r="976" spans="1:13" x14ac:dyDescent="0.3">
      <c r="A976" s="12" t="s">
        <v>943</v>
      </c>
      <c r="B976" s="13" t="s">
        <v>22</v>
      </c>
      <c r="C976" s="13" t="s">
        <v>27</v>
      </c>
      <c r="D976" s="17" t="s">
        <v>944</v>
      </c>
      <c r="E976" s="14"/>
      <c r="F976" s="14"/>
      <c r="G976" s="14"/>
      <c r="H976" s="14"/>
      <c r="I976" s="14"/>
      <c r="J976" s="14"/>
      <c r="K976" s="15">
        <v>0</v>
      </c>
      <c r="L976" s="15">
        <v>0</v>
      </c>
      <c r="M976" s="16">
        <f>ROUND(K976*L976,2)</f>
        <v>0</v>
      </c>
    </row>
    <row r="977" spans="1:13" ht="122.4" x14ac:dyDescent="0.3">
      <c r="A977" s="14"/>
      <c r="B977" s="14"/>
      <c r="C977" s="14"/>
      <c r="D977" s="17" t="s">
        <v>945</v>
      </c>
      <c r="E977" s="14"/>
      <c r="F977" s="14"/>
      <c r="G977" s="14"/>
      <c r="H977" s="14"/>
      <c r="I977" s="14"/>
      <c r="J977" s="14"/>
      <c r="K977" s="14"/>
      <c r="L977" s="14"/>
      <c r="M977" s="14"/>
    </row>
    <row r="978" spans="1:13" x14ac:dyDescent="0.3">
      <c r="A978" s="14"/>
      <c r="B978" s="14"/>
      <c r="C978" s="14"/>
      <c r="D978" s="36"/>
      <c r="E978" s="14"/>
      <c r="F978" s="14"/>
      <c r="G978" s="14"/>
      <c r="H978" s="14"/>
      <c r="I978" s="14"/>
      <c r="J978" s="18" t="s">
        <v>946</v>
      </c>
      <c r="K978" s="15">
        <v>1</v>
      </c>
      <c r="L978" s="15">
        <v>0</v>
      </c>
      <c r="M978" s="19">
        <f>ROUND(K978*L978,2)</f>
        <v>0</v>
      </c>
    </row>
    <row r="979" spans="1:13" ht="1.05" customHeight="1" x14ac:dyDescent="0.3">
      <c r="A979" s="20"/>
      <c r="B979" s="20"/>
      <c r="C979" s="20"/>
      <c r="D979" s="37"/>
      <c r="E979" s="20"/>
      <c r="F979" s="20"/>
      <c r="G979" s="20"/>
      <c r="H979" s="20"/>
      <c r="I979" s="20"/>
      <c r="J979" s="20"/>
      <c r="K979" s="20"/>
      <c r="L979" s="20"/>
      <c r="M979" s="20"/>
    </row>
    <row r="980" spans="1:13" x14ac:dyDescent="0.3">
      <c r="A980" s="25" t="s">
        <v>947</v>
      </c>
      <c r="B980" s="25" t="s">
        <v>16</v>
      </c>
      <c r="C980" s="25" t="s">
        <v>17</v>
      </c>
      <c r="D980" s="39" t="s">
        <v>833</v>
      </c>
      <c r="E980" s="26"/>
      <c r="F980" s="26"/>
      <c r="G980" s="26"/>
      <c r="H980" s="26"/>
      <c r="I980" s="26"/>
      <c r="J980" s="26"/>
      <c r="K980" s="32">
        <v>1</v>
      </c>
      <c r="L980" s="32">
        <v>0</v>
      </c>
      <c r="M980" s="27">
        <f>ROUND(K980*L980,2)</f>
        <v>0</v>
      </c>
    </row>
    <row r="981" spans="1:13" x14ac:dyDescent="0.3">
      <c r="A981" s="25" t="s">
        <v>948</v>
      </c>
      <c r="B981" s="25" t="s">
        <v>16</v>
      </c>
      <c r="C981" s="25" t="s">
        <v>17</v>
      </c>
      <c r="D981" s="39" t="s">
        <v>721</v>
      </c>
      <c r="E981" s="26"/>
      <c r="F981" s="26"/>
      <c r="G981" s="26"/>
      <c r="H981" s="26"/>
      <c r="I981" s="26"/>
      <c r="J981" s="26"/>
      <c r="K981" s="27">
        <f>K992</f>
        <v>1</v>
      </c>
      <c r="L981" s="27">
        <f>L992</f>
        <v>0</v>
      </c>
      <c r="M981" s="27">
        <f>M992</f>
        <v>0</v>
      </c>
    </row>
    <row r="982" spans="1:13" x14ac:dyDescent="0.3">
      <c r="A982" s="12" t="s">
        <v>949</v>
      </c>
      <c r="B982" s="13" t="s">
        <v>22</v>
      </c>
      <c r="C982" s="13" t="s">
        <v>23</v>
      </c>
      <c r="D982" s="17" t="s">
        <v>950</v>
      </c>
      <c r="E982" s="14"/>
      <c r="F982" s="14"/>
      <c r="G982" s="14"/>
      <c r="H982" s="14"/>
      <c r="I982" s="14"/>
      <c r="J982" s="14"/>
      <c r="K982" s="16">
        <f>K985</f>
        <v>4</v>
      </c>
      <c r="L982" s="16">
        <f>L985</f>
        <v>0</v>
      </c>
      <c r="M982" s="16">
        <f>M985</f>
        <v>0</v>
      </c>
    </row>
    <row r="983" spans="1:13" ht="234.6" x14ac:dyDescent="0.3">
      <c r="A983" s="14"/>
      <c r="B983" s="14"/>
      <c r="C983" s="14"/>
      <c r="D983" s="17" t="s">
        <v>951</v>
      </c>
      <c r="E983" s="14"/>
      <c r="F983" s="14"/>
      <c r="G983" s="14"/>
      <c r="H983" s="14"/>
      <c r="I983" s="14"/>
      <c r="J983" s="14"/>
      <c r="K983" s="14"/>
      <c r="L983" s="14"/>
      <c r="M983" s="14"/>
    </row>
    <row r="984" spans="1:13" x14ac:dyDescent="0.3">
      <c r="A984" s="14"/>
      <c r="B984" s="14"/>
      <c r="C984" s="13" t="s">
        <v>43</v>
      </c>
      <c r="D984" s="36"/>
      <c r="E984" s="13" t="s">
        <v>17</v>
      </c>
      <c r="F984" s="21">
        <v>4</v>
      </c>
      <c r="G984" s="15">
        <v>0</v>
      </c>
      <c r="H984" s="15">
        <v>0</v>
      </c>
      <c r="I984" s="15">
        <v>0</v>
      </c>
      <c r="J984" s="16">
        <f>OR(F984&lt;&gt;0,G984&lt;&gt;0,H984&lt;&gt;0,I984&lt;&gt;0)*(F984 + (F984 = 0))*(G984 + (G984 = 0))*(H984 + (H984 = 0))*(I984 + (I984 = 0))</f>
        <v>4</v>
      </c>
      <c r="K984" s="14"/>
      <c r="L984" s="14"/>
      <c r="M984" s="14"/>
    </row>
    <row r="985" spans="1:13" x14ac:dyDescent="0.3">
      <c r="A985" s="14"/>
      <c r="B985" s="14"/>
      <c r="C985" s="14"/>
      <c r="D985" s="36"/>
      <c r="E985" s="14"/>
      <c r="F985" s="14"/>
      <c r="G985" s="14"/>
      <c r="H985" s="14"/>
      <c r="I985" s="14"/>
      <c r="J985" s="18" t="s">
        <v>952</v>
      </c>
      <c r="K985" s="19">
        <f>J984</f>
        <v>4</v>
      </c>
      <c r="L985" s="15">
        <v>0</v>
      </c>
      <c r="M985" s="19">
        <f>ROUND(K985*L985,2)</f>
        <v>0</v>
      </c>
    </row>
    <row r="986" spans="1:13" ht="1.05" customHeight="1" x14ac:dyDescent="0.3">
      <c r="A986" s="20"/>
      <c r="B986" s="20"/>
      <c r="C986" s="20"/>
      <c r="D986" s="37"/>
      <c r="E986" s="20"/>
      <c r="F986" s="20"/>
      <c r="G986" s="20"/>
      <c r="H986" s="20"/>
      <c r="I986" s="20"/>
      <c r="J986" s="20"/>
      <c r="K986" s="20"/>
      <c r="L986" s="20"/>
      <c r="M986" s="20"/>
    </row>
    <row r="987" spans="1:13" x14ac:dyDescent="0.3">
      <c r="A987" s="12" t="s">
        <v>953</v>
      </c>
      <c r="B987" s="13" t="s">
        <v>22</v>
      </c>
      <c r="C987" s="13" t="s">
        <v>23</v>
      </c>
      <c r="D987" s="17" t="s">
        <v>954</v>
      </c>
      <c r="E987" s="14"/>
      <c r="F987" s="14"/>
      <c r="G987" s="14"/>
      <c r="H987" s="14"/>
      <c r="I987" s="14"/>
      <c r="J987" s="14"/>
      <c r="K987" s="16">
        <f>K990</f>
        <v>2</v>
      </c>
      <c r="L987" s="16">
        <f>L990</f>
        <v>0</v>
      </c>
      <c r="M987" s="16">
        <f>M990</f>
        <v>0</v>
      </c>
    </row>
    <row r="988" spans="1:13" ht="91.8" x14ac:dyDescent="0.3">
      <c r="A988" s="14"/>
      <c r="B988" s="14"/>
      <c r="C988" s="14"/>
      <c r="D988" s="17" t="s">
        <v>955</v>
      </c>
      <c r="E988" s="14"/>
      <c r="F988" s="14"/>
      <c r="G988" s="14"/>
      <c r="H988" s="14"/>
      <c r="I988" s="14"/>
      <c r="J988" s="14"/>
      <c r="K988" s="14"/>
      <c r="L988" s="14"/>
      <c r="M988" s="14"/>
    </row>
    <row r="989" spans="1:13" x14ac:dyDescent="0.3">
      <c r="A989" s="14"/>
      <c r="B989" s="14"/>
      <c r="C989" s="13" t="s">
        <v>43</v>
      </c>
      <c r="D989" s="36"/>
      <c r="E989" s="13" t="s">
        <v>956</v>
      </c>
      <c r="F989" s="21">
        <v>2</v>
      </c>
      <c r="G989" s="15">
        <v>0</v>
      </c>
      <c r="H989" s="15">
        <v>0</v>
      </c>
      <c r="I989" s="15">
        <v>0</v>
      </c>
      <c r="J989" s="16">
        <f>OR(F989&lt;&gt;0,G989&lt;&gt;0,H989&lt;&gt;0,I989&lt;&gt;0)*(F989 + (F989 = 0))*(G989 + (G989 = 0))*(H989 + (H989 = 0))*(I989 + (I989 = 0))</f>
        <v>2</v>
      </c>
      <c r="K989" s="14"/>
      <c r="L989" s="14"/>
      <c r="M989" s="14"/>
    </row>
    <row r="990" spans="1:13" x14ac:dyDescent="0.3">
      <c r="A990" s="14"/>
      <c r="B990" s="14"/>
      <c r="C990" s="14"/>
      <c r="D990" s="36"/>
      <c r="E990" s="14"/>
      <c r="F990" s="14"/>
      <c r="G990" s="14"/>
      <c r="H990" s="14"/>
      <c r="I990" s="14"/>
      <c r="J990" s="18" t="s">
        <v>957</v>
      </c>
      <c r="K990" s="19">
        <f>J989</f>
        <v>2</v>
      </c>
      <c r="L990" s="15">
        <v>0</v>
      </c>
      <c r="M990" s="19">
        <f>ROUND(K990*L990,2)</f>
        <v>0</v>
      </c>
    </row>
    <row r="991" spans="1:13" ht="1.05" customHeight="1" x14ac:dyDescent="0.3">
      <c r="A991" s="20"/>
      <c r="B991" s="20"/>
      <c r="C991" s="20"/>
      <c r="D991" s="37"/>
      <c r="E991" s="20"/>
      <c r="F991" s="20"/>
      <c r="G991" s="20"/>
      <c r="H991" s="20"/>
      <c r="I991" s="20"/>
      <c r="J991" s="20"/>
      <c r="K991" s="20"/>
      <c r="L991" s="20"/>
      <c r="M991" s="20"/>
    </row>
    <row r="992" spans="1:13" x14ac:dyDescent="0.3">
      <c r="A992" s="14"/>
      <c r="B992" s="14"/>
      <c r="C992" s="14"/>
      <c r="D992" s="36"/>
      <c r="E992" s="14"/>
      <c r="F992" s="14"/>
      <c r="G992" s="14"/>
      <c r="H992" s="14"/>
      <c r="I992" s="14"/>
      <c r="J992" s="18" t="s">
        <v>958</v>
      </c>
      <c r="K992" s="15">
        <v>1</v>
      </c>
      <c r="L992" s="19">
        <f>M982+M987</f>
        <v>0</v>
      </c>
      <c r="M992" s="19">
        <f>ROUND(K992*L992,2)</f>
        <v>0</v>
      </c>
    </row>
    <row r="993" spans="1:13" ht="1.05" customHeight="1" x14ac:dyDescent="0.3">
      <c r="A993" s="20"/>
      <c r="B993" s="20"/>
      <c r="C993" s="20"/>
      <c r="D993" s="37"/>
      <c r="E993" s="20"/>
      <c r="F993" s="20"/>
      <c r="G993" s="20"/>
      <c r="H993" s="20"/>
      <c r="I993" s="20"/>
      <c r="J993" s="20"/>
      <c r="K993" s="20"/>
      <c r="L993" s="20"/>
      <c r="M993" s="20"/>
    </row>
    <row r="994" spans="1:13" x14ac:dyDescent="0.3">
      <c r="A994" s="14"/>
      <c r="B994" s="14"/>
      <c r="C994" s="14"/>
      <c r="D994" s="36"/>
      <c r="E994" s="14"/>
      <c r="F994" s="14"/>
      <c r="G994" s="14"/>
      <c r="H994" s="14"/>
      <c r="I994" s="14"/>
      <c r="J994" s="18" t="s">
        <v>959</v>
      </c>
      <c r="K994" s="15">
        <v>1</v>
      </c>
      <c r="L994" s="19">
        <f>M948+M971+M980+M981</f>
        <v>0</v>
      </c>
      <c r="M994" s="19">
        <f>ROUND(K994*L994,2)</f>
        <v>0</v>
      </c>
    </row>
    <row r="995" spans="1:13" ht="1.05" customHeight="1" x14ac:dyDescent="0.3">
      <c r="A995" s="20"/>
      <c r="B995" s="20"/>
      <c r="C995" s="20"/>
      <c r="D995" s="37"/>
      <c r="E995" s="20"/>
      <c r="F995" s="20"/>
      <c r="G995" s="20"/>
      <c r="H995" s="20"/>
      <c r="I995" s="20"/>
      <c r="J995" s="20"/>
      <c r="K995" s="20"/>
      <c r="L995" s="20"/>
      <c r="M995" s="20"/>
    </row>
    <row r="996" spans="1:13" x14ac:dyDescent="0.3">
      <c r="A996" s="14"/>
      <c r="B996" s="14"/>
      <c r="C996" s="14"/>
      <c r="D996" s="36"/>
      <c r="E996" s="14"/>
      <c r="F996" s="14"/>
      <c r="G996" s="14"/>
      <c r="H996" s="14"/>
      <c r="I996" s="14"/>
      <c r="J996" s="18" t="s">
        <v>960</v>
      </c>
      <c r="K996" s="15">
        <v>1</v>
      </c>
      <c r="L996" s="19">
        <f>M914+M947</f>
        <v>0</v>
      </c>
      <c r="M996" s="19">
        <f>ROUND(K996*L996,2)</f>
        <v>0</v>
      </c>
    </row>
    <row r="997" spans="1:13" ht="1.05" customHeight="1" x14ac:dyDescent="0.3">
      <c r="A997" s="20"/>
      <c r="B997" s="20"/>
      <c r="C997" s="20"/>
      <c r="D997" s="37"/>
      <c r="E997" s="20"/>
      <c r="F997" s="20"/>
      <c r="G997" s="20"/>
      <c r="H997" s="20"/>
      <c r="I997" s="20"/>
      <c r="J997" s="20"/>
      <c r="K997" s="20"/>
      <c r="L997" s="20"/>
      <c r="M997" s="20"/>
    </row>
    <row r="998" spans="1:13" x14ac:dyDescent="0.3">
      <c r="A998" s="9" t="s">
        <v>961</v>
      </c>
      <c r="B998" s="9" t="s">
        <v>16</v>
      </c>
      <c r="C998" s="9" t="s">
        <v>17</v>
      </c>
      <c r="D998" s="35" t="s">
        <v>962</v>
      </c>
      <c r="E998" s="10"/>
      <c r="F998" s="10"/>
      <c r="G998" s="10"/>
      <c r="H998" s="10"/>
      <c r="I998" s="10"/>
      <c r="J998" s="10"/>
      <c r="K998" s="11">
        <f>K1017</f>
        <v>1</v>
      </c>
      <c r="L998" s="11">
        <f>L1017</f>
        <v>0</v>
      </c>
      <c r="M998" s="11">
        <f>M1017</f>
        <v>0</v>
      </c>
    </row>
    <row r="999" spans="1:13" x14ac:dyDescent="0.3">
      <c r="A999" s="12" t="s">
        <v>963</v>
      </c>
      <c r="B999" s="13" t="s">
        <v>22</v>
      </c>
      <c r="C999" s="13" t="s">
        <v>23</v>
      </c>
      <c r="D999" s="17" t="s">
        <v>964</v>
      </c>
      <c r="E999" s="14"/>
      <c r="F999" s="14"/>
      <c r="G999" s="14"/>
      <c r="H999" s="14"/>
      <c r="I999" s="14"/>
      <c r="J999" s="14"/>
      <c r="K999" s="16">
        <f>K1003</f>
        <v>4</v>
      </c>
      <c r="L999" s="16">
        <f>L1003</f>
        <v>0</v>
      </c>
      <c r="M999" s="16">
        <f>M1003</f>
        <v>0</v>
      </c>
    </row>
    <row r="1000" spans="1:13" ht="61.2" x14ac:dyDescent="0.3">
      <c r="A1000" s="14"/>
      <c r="B1000" s="14"/>
      <c r="C1000" s="14"/>
      <c r="D1000" s="17" t="s">
        <v>965</v>
      </c>
      <c r="E1000" s="14"/>
      <c r="F1000" s="14"/>
      <c r="G1000" s="14"/>
      <c r="H1000" s="14"/>
      <c r="I1000" s="14"/>
      <c r="J1000" s="14"/>
      <c r="K1000" s="14"/>
      <c r="L1000" s="14"/>
      <c r="M1000" s="14"/>
    </row>
    <row r="1001" spans="1:13" x14ac:dyDescent="0.3">
      <c r="A1001" s="14"/>
      <c r="B1001" s="14"/>
      <c r="C1001" s="13" t="s">
        <v>107</v>
      </c>
      <c r="D1001" s="36"/>
      <c r="E1001" s="13" t="s">
        <v>797</v>
      </c>
      <c r="F1001" s="21">
        <v>3</v>
      </c>
      <c r="G1001" s="15">
        <v>0</v>
      </c>
      <c r="H1001" s="15">
        <v>0</v>
      </c>
      <c r="I1001" s="15">
        <v>0</v>
      </c>
      <c r="J1001" s="16">
        <f>OR(F1001&lt;&gt;0,G1001&lt;&gt;0,H1001&lt;&gt;0,I1001&lt;&gt;0)*(F1001 + (F1001 = 0))*(G1001 + (G1001 = 0))*(H1001 + (H1001 = 0))*(I1001 + (I1001 = 0))</f>
        <v>3</v>
      </c>
      <c r="K1001" s="14"/>
      <c r="L1001" s="14"/>
      <c r="M1001" s="14"/>
    </row>
    <row r="1002" spans="1:13" x14ac:dyDescent="0.3">
      <c r="A1002" s="14"/>
      <c r="B1002" s="14"/>
      <c r="C1002" s="13" t="s">
        <v>43</v>
      </c>
      <c r="D1002" s="36"/>
      <c r="E1002" s="13" t="s">
        <v>452</v>
      </c>
      <c r="F1002" s="21">
        <v>1</v>
      </c>
      <c r="G1002" s="15">
        <v>0</v>
      </c>
      <c r="H1002" s="15">
        <v>0</v>
      </c>
      <c r="I1002" s="15">
        <v>0</v>
      </c>
      <c r="J1002" s="16">
        <f>OR(F1002&lt;&gt;0,G1002&lt;&gt;0,H1002&lt;&gt;0,I1002&lt;&gt;0)*(F1002 + (F1002 = 0))*(G1002 + (G1002 = 0))*(H1002 + (H1002 = 0))*(I1002 + (I1002 = 0))</f>
        <v>1</v>
      </c>
      <c r="K1002" s="14"/>
      <c r="L1002" s="14"/>
      <c r="M1002" s="14"/>
    </row>
    <row r="1003" spans="1:13" x14ac:dyDescent="0.3">
      <c r="A1003" s="14"/>
      <c r="B1003" s="14"/>
      <c r="C1003" s="14"/>
      <c r="D1003" s="36"/>
      <c r="E1003" s="14"/>
      <c r="F1003" s="14"/>
      <c r="G1003" s="14"/>
      <c r="H1003" s="14"/>
      <c r="I1003" s="14"/>
      <c r="J1003" s="18" t="s">
        <v>966</v>
      </c>
      <c r="K1003" s="19">
        <f>SUM(J1001:J1002)*1</f>
        <v>4</v>
      </c>
      <c r="L1003" s="15">
        <v>0</v>
      </c>
      <c r="M1003" s="19">
        <f>ROUND(K1003*L1003,2)</f>
        <v>0</v>
      </c>
    </row>
    <row r="1004" spans="1:13" ht="1.05" customHeight="1" x14ac:dyDescent="0.3">
      <c r="A1004" s="20"/>
      <c r="B1004" s="20"/>
      <c r="C1004" s="20"/>
      <c r="D1004" s="37"/>
      <c r="E1004" s="20"/>
      <c r="F1004" s="20"/>
      <c r="G1004" s="20"/>
      <c r="H1004" s="20"/>
      <c r="I1004" s="20"/>
      <c r="J1004" s="20"/>
      <c r="K1004" s="20"/>
      <c r="L1004" s="20"/>
      <c r="M1004" s="20"/>
    </row>
    <row r="1005" spans="1:13" x14ac:dyDescent="0.3">
      <c r="A1005" s="12" t="s">
        <v>967</v>
      </c>
      <c r="B1005" s="13" t="s">
        <v>22</v>
      </c>
      <c r="C1005" s="13" t="s">
        <v>23</v>
      </c>
      <c r="D1005" s="17" t="s">
        <v>968</v>
      </c>
      <c r="E1005" s="14"/>
      <c r="F1005" s="14"/>
      <c r="G1005" s="14"/>
      <c r="H1005" s="14"/>
      <c r="I1005" s="14"/>
      <c r="J1005" s="14"/>
      <c r="K1005" s="16">
        <f>K1009</f>
        <v>2</v>
      </c>
      <c r="L1005" s="16">
        <f>L1009</f>
        <v>0</v>
      </c>
      <c r="M1005" s="16">
        <f>M1009</f>
        <v>0</v>
      </c>
    </row>
    <row r="1006" spans="1:13" ht="40.799999999999997" x14ac:dyDescent="0.3">
      <c r="A1006" s="14"/>
      <c r="B1006" s="14"/>
      <c r="C1006" s="14"/>
      <c r="D1006" s="17" t="s">
        <v>969</v>
      </c>
      <c r="E1006" s="14"/>
      <c r="F1006" s="14"/>
      <c r="G1006" s="14"/>
      <c r="H1006" s="14"/>
      <c r="I1006" s="14"/>
      <c r="J1006" s="14"/>
      <c r="K1006" s="14"/>
      <c r="L1006" s="14"/>
      <c r="M1006" s="14"/>
    </row>
    <row r="1007" spans="1:13" x14ac:dyDescent="0.3">
      <c r="A1007" s="14"/>
      <c r="B1007" s="14"/>
      <c r="C1007" s="13" t="s">
        <v>107</v>
      </c>
      <c r="D1007" s="36"/>
      <c r="E1007" s="13" t="s">
        <v>815</v>
      </c>
      <c r="F1007" s="21">
        <v>1</v>
      </c>
      <c r="G1007" s="15">
        <v>0</v>
      </c>
      <c r="H1007" s="15">
        <v>0</v>
      </c>
      <c r="I1007" s="15">
        <v>0</v>
      </c>
      <c r="J1007" s="16">
        <f>OR(F1007&lt;&gt;0,G1007&lt;&gt;0,H1007&lt;&gt;0,I1007&lt;&gt;0)*(F1007 + (F1007 = 0))*(G1007 + (G1007 = 0))*(H1007 + (H1007 = 0))*(I1007 + (I1007 = 0))</f>
        <v>1</v>
      </c>
      <c r="K1007" s="14"/>
      <c r="L1007" s="14"/>
      <c r="M1007" s="14"/>
    </row>
    <row r="1008" spans="1:13" x14ac:dyDescent="0.3">
      <c r="A1008" s="14"/>
      <c r="B1008" s="14"/>
      <c r="C1008" s="13" t="s">
        <v>107</v>
      </c>
      <c r="D1008" s="36"/>
      <c r="E1008" s="13" t="s">
        <v>970</v>
      </c>
      <c r="F1008" s="21">
        <v>1</v>
      </c>
      <c r="G1008" s="15">
        <v>0</v>
      </c>
      <c r="H1008" s="15">
        <v>0</v>
      </c>
      <c r="I1008" s="15">
        <v>0</v>
      </c>
      <c r="J1008" s="16">
        <f>OR(F1008&lt;&gt;0,G1008&lt;&gt;0,H1008&lt;&gt;0,I1008&lt;&gt;0)*(F1008 + (F1008 = 0))*(G1008 + (G1008 = 0))*(H1008 + (H1008 = 0))*(I1008 + (I1008 = 0))</f>
        <v>1</v>
      </c>
      <c r="K1008" s="14"/>
      <c r="L1008" s="14"/>
      <c r="M1008" s="14"/>
    </row>
    <row r="1009" spans="1:13" x14ac:dyDescent="0.3">
      <c r="A1009" s="14"/>
      <c r="B1009" s="14"/>
      <c r="C1009" s="14"/>
      <c r="D1009" s="36"/>
      <c r="E1009" s="14"/>
      <c r="F1009" s="14"/>
      <c r="G1009" s="14"/>
      <c r="H1009" s="14"/>
      <c r="I1009" s="14"/>
      <c r="J1009" s="18" t="s">
        <v>971</v>
      </c>
      <c r="K1009" s="19">
        <f>SUM(J1007:J1008)*1</f>
        <v>2</v>
      </c>
      <c r="L1009" s="15">
        <v>0</v>
      </c>
      <c r="M1009" s="19">
        <f>ROUND(K1009*L1009,2)</f>
        <v>0</v>
      </c>
    </row>
    <row r="1010" spans="1:13" ht="1.05" customHeight="1" x14ac:dyDescent="0.3">
      <c r="A1010" s="20"/>
      <c r="B1010" s="20"/>
      <c r="C1010" s="20"/>
      <c r="D1010" s="37"/>
      <c r="E1010" s="20"/>
      <c r="F1010" s="20"/>
      <c r="G1010" s="20"/>
      <c r="H1010" s="20"/>
      <c r="I1010" s="20"/>
      <c r="J1010" s="20"/>
      <c r="K1010" s="20"/>
      <c r="L1010" s="20"/>
      <c r="M1010" s="20"/>
    </row>
    <row r="1011" spans="1:13" x14ac:dyDescent="0.3">
      <c r="A1011" s="12" t="s">
        <v>972</v>
      </c>
      <c r="B1011" s="13" t="s">
        <v>22</v>
      </c>
      <c r="C1011" s="13" t="s">
        <v>23</v>
      </c>
      <c r="D1011" s="17" t="s">
        <v>973</v>
      </c>
      <c r="E1011" s="14"/>
      <c r="F1011" s="14"/>
      <c r="G1011" s="14"/>
      <c r="H1011" s="14"/>
      <c r="I1011" s="14"/>
      <c r="J1011" s="14"/>
      <c r="K1011" s="16">
        <f>K1015</f>
        <v>17</v>
      </c>
      <c r="L1011" s="16">
        <f>L1015</f>
        <v>0</v>
      </c>
      <c r="M1011" s="16">
        <f>M1015</f>
        <v>0</v>
      </c>
    </row>
    <row r="1012" spans="1:13" ht="51" x14ac:dyDescent="0.3">
      <c r="A1012" s="14"/>
      <c r="B1012" s="14"/>
      <c r="C1012" s="14"/>
      <c r="D1012" s="17" t="s">
        <v>974</v>
      </c>
      <c r="E1012" s="14"/>
      <c r="F1012" s="14"/>
      <c r="G1012" s="14"/>
      <c r="H1012" s="14"/>
      <c r="I1012" s="14"/>
      <c r="J1012" s="14"/>
      <c r="K1012" s="14"/>
      <c r="L1012" s="14"/>
      <c r="M1012" s="14"/>
    </row>
    <row r="1013" spans="1:13" x14ac:dyDescent="0.3">
      <c r="A1013" s="14"/>
      <c r="B1013" s="14"/>
      <c r="C1013" s="13" t="s">
        <v>107</v>
      </c>
      <c r="D1013" s="36"/>
      <c r="E1013" s="13" t="s">
        <v>975</v>
      </c>
      <c r="F1013" s="21">
        <v>11</v>
      </c>
      <c r="G1013" s="15">
        <v>0</v>
      </c>
      <c r="H1013" s="15">
        <v>0</v>
      </c>
      <c r="I1013" s="15">
        <v>0</v>
      </c>
      <c r="J1013" s="16">
        <f>OR(F1013&lt;&gt;0,G1013&lt;&gt;0,H1013&lt;&gt;0,I1013&lt;&gt;0)*(F1013 + (F1013 = 0))*(G1013 + (G1013 = 0))*(H1013 + (H1013 = 0))*(I1013 + (I1013 = 0))</f>
        <v>11</v>
      </c>
      <c r="K1013" s="14"/>
      <c r="L1013" s="14"/>
      <c r="M1013" s="14"/>
    </row>
    <row r="1014" spans="1:13" x14ac:dyDescent="0.3">
      <c r="A1014" s="14"/>
      <c r="B1014" s="14"/>
      <c r="C1014" s="13" t="s">
        <v>107</v>
      </c>
      <c r="D1014" s="36"/>
      <c r="E1014" s="13" t="s">
        <v>976</v>
      </c>
      <c r="F1014" s="21">
        <v>6</v>
      </c>
      <c r="G1014" s="15">
        <v>0</v>
      </c>
      <c r="H1014" s="15">
        <v>0</v>
      </c>
      <c r="I1014" s="15">
        <v>0</v>
      </c>
      <c r="J1014" s="16">
        <f>OR(F1014&lt;&gt;0,G1014&lt;&gt;0,H1014&lt;&gt;0,I1014&lt;&gt;0)*(F1014 + (F1014 = 0))*(G1014 + (G1014 = 0))*(H1014 + (H1014 = 0))*(I1014 + (I1014 = 0))</f>
        <v>6</v>
      </c>
      <c r="K1014" s="14"/>
      <c r="L1014" s="14"/>
      <c r="M1014" s="14"/>
    </row>
    <row r="1015" spans="1:13" x14ac:dyDescent="0.3">
      <c r="A1015" s="14"/>
      <c r="B1015" s="14"/>
      <c r="C1015" s="14"/>
      <c r="D1015" s="36"/>
      <c r="E1015" s="14"/>
      <c r="F1015" s="14"/>
      <c r="G1015" s="14"/>
      <c r="H1015" s="14"/>
      <c r="I1015" s="14"/>
      <c r="J1015" s="18" t="s">
        <v>977</v>
      </c>
      <c r="K1015" s="19">
        <f>SUM(J1013:J1014)*1</f>
        <v>17</v>
      </c>
      <c r="L1015" s="15">
        <v>0</v>
      </c>
      <c r="M1015" s="19">
        <f>ROUND(K1015*L1015,2)</f>
        <v>0</v>
      </c>
    </row>
    <row r="1016" spans="1:13" ht="1.05" customHeight="1" x14ac:dyDescent="0.3">
      <c r="A1016" s="20"/>
      <c r="B1016" s="20"/>
      <c r="C1016" s="20"/>
      <c r="D1016" s="37"/>
      <c r="E1016" s="20"/>
      <c r="F1016" s="20"/>
      <c r="G1016" s="20"/>
      <c r="H1016" s="20"/>
      <c r="I1016" s="20"/>
      <c r="J1016" s="20"/>
      <c r="K1016" s="20"/>
      <c r="L1016" s="20"/>
      <c r="M1016" s="20"/>
    </row>
    <row r="1017" spans="1:13" x14ac:dyDescent="0.3">
      <c r="A1017" s="14"/>
      <c r="B1017" s="14"/>
      <c r="C1017" s="14"/>
      <c r="D1017" s="36"/>
      <c r="E1017" s="14"/>
      <c r="F1017" s="14"/>
      <c r="G1017" s="14"/>
      <c r="H1017" s="14"/>
      <c r="I1017" s="14"/>
      <c r="J1017" s="18" t="s">
        <v>978</v>
      </c>
      <c r="K1017" s="15">
        <v>1</v>
      </c>
      <c r="L1017" s="19">
        <f>M999+M1005+M1011</f>
        <v>0</v>
      </c>
      <c r="M1017" s="19">
        <f>ROUND(K1017*L1017,2)</f>
        <v>0</v>
      </c>
    </row>
    <row r="1018" spans="1:13" ht="1.05" customHeight="1" x14ac:dyDescent="0.3">
      <c r="A1018" s="20"/>
      <c r="B1018" s="20"/>
      <c r="C1018" s="20"/>
      <c r="D1018" s="37"/>
      <c r="E1018" s="20"/>
      <c r="F1018" s="20"/>
      <c r="G1018" s="20"/>
      <c r="H1018" s="20"/>
      <c r="I1018" s="20"/>
      <c r="J1018" s="20"/>
      <c r="K1018" s="20"/>
      <c r="L1018" s="20"/>
      <c r="M1018" s="20"/>
    </row>
    <row r="1019" spans="1:13" x14ac:dyDescent="0.3">
      <c r="A1019" s="9" t="s">
        <v>979</v>
      </c>
      <c r="B1019" s="9" t="s">
        <v>16</v>
      </c>
      <c r="C1019" s="9" t="s">
        <v>17</v>
      </c>
      <c r="D1019" s="35" t="s">
        <v>980</v>
      </c>
      <c r="E1019" s="10"/>
      <c r="F1019" s="10"/>
      <c r="G1019" s="10"/>
      <c r="H1019" s="10"/>
      <c r="I1019" s="10"/>
      <c r="J1019" s="10"/>
      <c r="K1019" s="11">
        <f>K1315</f>
        <v>1</v>
      </c>
      <c r="L1019" s="11">
        <f>L1315</f>
        <v>0</v>
      </c>
      <c r="M1019" s="11">
        <f>M1315</f>
        <v>0</v>
      </c>
    </row>
    <row r="1020" spans="1:13" x14ac:dyDescent="0.3">
      <c r="A1020" s="22" t="s">
        <v>981</v>
      </c>
      <c r="B1020" s="22" t="s">
        <v>16</v>
      </c>
      <c r="C1020" s="22" t="s">
        <v>17</v>
      </c>
      <c r="D1020" s="38" t="s">
        <v>982</v>
      </c>
      <c r="E1020" s="23"/>
      <c r="F1020" s="23"/>
      <c r="G1020" s="23"/>
      <c r="H1020" s="23"/>
      <c r="I1020" s="23"/>
      <c r="J1020" s="23"/>
      <c r="K1020" s="24">
        <f>K1086</f>
        <v>1</v>
      </c>
      <c r="L1020" s="24">
        <f>L1086</f>
        <v>0</v>
      </c>
      <c r="M1020" s="24">
        <f>M1086</f>
        <v>0</v>
      </c>
    </row>
    <row r="1021" spans="1:13" x14ac:dyDescent="0.3">
      <c r="A1021" s="12" t="s">
        <v>983</v>
      </c>
      <c r="B1021" s="13" t="s">
        <v>22</v>
      </c>
      <c r="C1021" s="13" t="s">
        <v>23</v>
      </c>
      <c r="D1021" s="17" t="s">
        <v>984</v>
      </c>
      <c r="E1021" s="14"/>
      <c r="F1021" s="14"/>
      <c r="G1021" s="14"/>
      <c r="H1021" s="14"/>
      <c r="I1021" s="14"/>
      <c r="J1021" s="14"/>
      <c r="K1021" s="16">
        <f>K1027</f>
        <v>54</v>
      </c>
      <c r="L1021" s="16">
        <f>L1027</f>
        <v>0</v>
      </c>
      <c r="M1021" s="16">
        <f>M1027</f>
        <v>0</v>
      </c>
    </row>
    <row r="1022" spans="1:13" ht="132.6" x14ac:dyDescent="0.3">
      <c r="A1022" s="14"/>
      <c r="B1022" s="14"/>
      <c r="C1022" s="14"/>
      <c r="D1022" s="17" t="s">
        <v>985</v>
      </c>
      <c r="E1022" s="14"/>
      <c r="F1022" s="14"/>
      <c r="G1022" s="14"/>
      <c r="H1022" s="14"/>
      <c r="I1022" s="14"/>
      <c r="J1022" s="14"/>
      <c r="K1022" s="14"/>
      <c r="L1022" s="14"/>
      <c r="M1022" s="14"/>
    </row>
    <row r="1023" spans="1:13" x14ac:dyDescent="0.3">
      <c r="A1023" s="14"/>
      <c r="B1023" s="14"/>
      <c r="C1023" s="13" t="s">
        <v>43</v>
      </c>
      <c r="D1023" s="36"/>
      <c r="E1023" s="13" t="s">
        <v>797</v>
      </c>
      <c r="F1023" s="21">
        <v>7</v>
      </c>
      <c r="G1023" s="15">
        <v>0</v>
      </c>
      <c r="H1023" s="15">
        <v>0</v>
      </c>
      <c r="I1023" s="15">
        <v>0</v>
      </c>
      <c r="J1023" s="16">
        <f>OR(F1023&lt;&gt;0,G1023&lt;&gt;0,H1023&lt;&gt;0,I1023&lt;&gt;0)*(F1023 + (F1023 = 0))*(G1023 + (G1023 = 0))*(H1023 + (H1023 = 0))*(I1023 + (I1023 = 0))</f>
        <v>7</v>
      </c>
      <c r="K1023" s="14"/>
      <c r="L1023" s="14"/>
      <c r="M1023" s="14"/>
    </row>
    <row r="1024" spans="1:13" x14ac:dyDescent="0.3">
      <c r="A1024" s="14"/>
      <c r="B1024" s="14"/>
      <c r="C1024" s="13" t="s">
        <v>43</v>
      </c>
      <c r="D1024" s="36"/>
      <c r="E1024" s="13" t="s">
        <v>17</v>
      </c>
      <c r="F1024" s="21">
        <v>9</v>
      </c>
      <c r="G1024" s="15">
        <v>0</v>
      </c>
      <c r="H1024" s="15">
        <v>0</v>
      </c>
      <c r="I1024" s="15">
        <v>0</v>
      </c>
      <c r="J1024" s="16">
        <f>OR(F1024&lt;&gt;0,G1024&lt;&gt;0,H1024&lt;&gt;0,I1024&lt;&gt;0)*(F1024 + (F1024 = 0))*(G1024 + (G1024 = 0))*(H1024 + (H1024 = 0))*(I1024 + (I1024 = 0))</f>
        <v>9</v>
      </c>
      <c r="K1024" s="14"/>
      <c r="L1024" s="14"/>
      <c r="M1024" s="14"/>
    </row>
    <row r="1025" spans="1:13" x14ac:dyDescent="0.3">
      <c r="A1025" s="14"/>
      <c r="B1025" s="14"/>
      <c r="C1025" s="13" t="s">
        <v>43</v>
      </c>
      <c r="D1025" s="36"/>
      <c r="E1025" s="13" t="s">
        <v>17</v>
      </c>
      <c r="F1025" s="21">
        <v>6</v>
      </c>
      <c r="G1025" s="15">
        <v>5</v>
      </c>
      <c r="H1025" s="15">
        <v>0</v>
      </c>
      <c r="I1025" s="15">
        <v>0</v>
      </c>
      <c r="J1025" s="16">
        <f>OR(F1025&lt;&gt;0,G1025&lt;&gt;0,H1025&lt;&gt;0,I1025&lt;&gt;0)*(F1025 + (F1025 = 0))*(G1025 + (G1025 = 0))*(H1025 + (H1025 = 0))*(I1025 + (I1025 = 0))</f>
        <v>30</v>
      </c>
      <c r="K1025" s="14"/>
      <c r="L1025" s="14"/>
      <c r="M1025" s="14"/>
    </row>
    <row r="1026" spans="1:13" x14ac:dyDescent="0.3">
      <c r="A1026" s="14"/>
      <c r="B1026" s="14"/>
      <c r="C1026" s="13" t="s">
        <v>43</v>
      </c>
      <c r="D1026" s="36"/>
      <c r="E1026" s="13" t="s">
        <v>17</v>
      </c>
      <c r="F1026" s="21">
        <v>8</v>
      </c>
      <c r="G1026" s="15">
        <v>0</v>
      </c>
      <c r="H1026" s="15">
        <v>0</v>
      </c>
      <c r="I1026" s="15">
        <v>0</v>
      </c>
      <c r="J1026" s="16">
        <f>OR(F1026&lt;&gt;0,G1026&lt;&gt;0,H1026&lt;&gt;0,I1026&lt;&gt;0)*(F1026 + (F1026 = 0))*(G1026 + (G1026 = 0))*(H1026 + (H1026 = 0))*(I1026 + (I1026 = 0))</f>
        <v>8</v>
      </c>
      <c r="K1026" s="14"/>
      <c r="L1026" s="14"/>
      <c r="M1026" s="14"/>
    </row>
    <row r="1027" spans="1:13" x14ac:dyDescent="0.3">
      <c r="A1027" s="14"/>
      <c r="B1027" s="14"/>
      <c r="C1027" s="14"/>
      <c r="D1027" s="36"/>
      <c r="E1027" s="14"/>
      <c r="F1027" s="14"/>
      <c r="G1027" s="14"/>
      <c r="H1027" s="14"/>
      <c r="I1027" s="14"/>
      <c r="J1027" s="18" t="s">
        <v>986</v>
      </c>
      <c r="K1027" s="19">
        <f>SUM(J1023:J1026)</f>
        <v>54</v>
      </c>
      <c r="L1027" s="15">
        <v>0</v>
      </c>
      <c r="M1027" s="19">
        <f>ROUND(K1027*L1027,2)</f>
        <v>0</v>
      </c>
    </row>
    <row r="1028" spans="1:13" ht="1.05" customHeight="1" x14ac:dyDescent="0.3">
      <c r="A1028" s="20"/>
      <c r="B1028" s="20"/>
      <c r="C1028" s="20"/>
      <c r="D1028" s="37"/>
      <c r="E1028" s="20"/>
      <c r="F1028" s="20"/>
      <c r="G1028" s="20"/>
      <c r="H1028" s="20"/>
      <c r="I1028" s="20"/>
      <c r="J1028" s="20"/>
      <c r="K1028" s="20"/>
      <c r="L1028" s="20"/>
      <c r="M1028" s="20"/>
    </row>
    <row r="1029" spans="1:13" x14ac:dyDescent="0.3">
      <c r="A1029" s="12" t="s">
        <v>987</v>
      </c>
      <c r="B1029" s="13" t="s">
        <v>22</v>
      </c>
      <c r="C1029" s="13" t="s">
        <v>23</v>
      </c>
      <c r="D1029" s="17" t="s">
        <v>988</v>
      </c>
      <c r="E1029" s="14"/>
      <c r="F1029" s="14"/>
      <c r="G1029" s="14"/>
      <c r="H1029" s="14"/>
      <c r="I1029" s="14"/>
      <c r="J1029" s="14"/>
      <c r="K1029" s="16">
        <f>K1032</f>
        <v>54</v>
      </c>
      <c r="L1029" s="16">
        <f>L1032</f>
        <v>0</v>
      </c>
      <c r="M1029" s="16">
        <f>M1032</f>
        <v>0</v>
      </c>
    </row>
    <row r="1030" spans="1:13" ht="132.6" x14ac:dyDescent="0.3">
      <c r="A1030" s="14"/>
      <c r="B1030" s="14"/>
      <c r="C1030" s="14"/>
      <c r="D1030" s="17" t="s">
        <v>989</v>
      </c>
      <c r="E1030" s="14"/>
      <c r="F1030" s="14"/>
      <c r="G1030" s="14"/>
      <c r="H1030" s="14"/>
      <c r="I1030" s="14"/>
      <c r="J1030" s="14"/>
      <c r="K1030" s="14"/>
      <c r="L1030" s="14"/>
      <c r="M1030" s="14"/>
    </row>
    <row r="1031" spans="1:13" x14ac:dyDescent="0.3">
      <c r="A1031" s="14"/>
      <c r="B1031" s="14"/>
      <c r="C1031" s="13" t="s">
        <v>107</v>
      </c>
      <c r="D1031" s="36"/>
      <c r="E1031" s="13" t="s">
        <v>990</v>
      </c>
      <c r="F1031" s="21">
        <v>54</v>
      </c>
      <c r="G1031" s="15">
        <v>0</v>
      </c>
      <c r="H1031" s="15">
        <v>0</v>
      </c>
      <c r="I1031" s="15">
        <v>0</v>
      </c>
      <c r="J1031" s="16">
        <f>OR(F1031&lt;&gt;0,G1031&lt;&gt;0,H1031&lt;&gt;0,I1031&lt;&gt;0)*(F1031 + (F1031 = 0))*(G1031 + (G1031 = 0))*(H1031 + (H1031 = 0))*(I1031 + (I1031 = 0))</f>
        <v>54</v>
      </c>
      <c r="K1031" s="14"/>
      <c r="L1031" s="14"/>
      <c r="M1031" s="14"/>
    </row>
    <row r="1032" spans="1:13" x14ac:dyDescent="0.3">
      <c r="A1032" s="14"/>
      <c r="B1032" s="14"/>
      <c r="C1032" s="14"/>
      <c r="D1032" s="36"/>
      <c r="E1032" s="14"/>
      <c r="F1032" s="14"/>
      <c r="G1032" s="14"/>
      <c r="H1032" s="14"/>
      <c r="I1032" s="14"/>
      <c r="J1032" s="18" t="s">
        <v>991</v>
      </c>
      <c r="K1032" s="19">
        <f>J1031</f>
        <v>54</v>
      </c>
      <c r="L1032" s="15">
        <v>0</v>
      </c>
      <c r="M1032" s="19">
        <f>ROUND(K1032*L1032,2)</f>
        <v>0</v>
      </c>
    </row>
    <row r="1033" spans="1:13" ht="1.05" customHeight="1" x14ac:dyDescent="0.3">
      <c r="A1033" s="20"/>
      <c r="B1033" s="20"/>
      <c r="C1033" s="20"/>
      <c r="D1033" s="37"/>
      <c r="E1033" s="20"/>
      <c r="F1033" s="20"/>
      <c r="G1033" s="20"/>
      <c r="H1033" s="20"/>
      <c r="I1033" s="20"/>
      <c r="J1033" s="20"/>
      <c r="K1033" s="20"/>
      <c r="L1033" s="20"/>
      <c r="M1033" s="20"/>
    </row>
    <row r="1034" spans="1:13" x14ac:dyDescent="0.3">
      <c r="A1034" s="12" t="s">
        <v>992</v>
      </c>
      <c r="B1034" s="13" t="s">
        <v>22</v>
      </c>
      <c r="C1034" s="13" t="s">
        <v>23</v>
      </c>
      <c r="D1034" s="17" t="s">
        <v>993</v>
      </c>
      <c r="E1034" s="14"/>
      <c r="F1034" s="14"/>
      <c r="G1034" s="14"/>
      <c r="H1034" s="14"/>
      <c r="I1034" s="14"/>
      <c r="J1034" s="14"/>
      <c r="K1034" s="16">
        <f>K1037</f>
        <v>9</v>
      </c>
      <c r="L1034" s="16">
        <f>L1037</f>
        <v>0</v>
      </c>
      <c r="M1034" s="16">
        <f>M1037</f>
        <v>0</v>
      </c>
    </row>
    <row r="1035" spans="1:13" ht="112.2" x14ac:dyDescent="0.3">
      <c r="A1035" s="14"/>
      <c r="B1035" s="14"/>
      <c r="C1035" s="14"/>
      <c r="D1035" s="17" t="s">
        <v>994</v>
      </c>
      <c r="E1035" s="14"/>
      <c r="F1035" s="14"/>
      <c r="G1035" s="14"/>
      <c r="H1035" s="14"/>
      <c r="I1035" s="14"/>
      <c r="J1035" s="14"/>
      <c r="K1035" s="14"/>
      <c r="L1035" s="14"/>
      <c r="M1035" s="14"/>
    </row>
    <row r="1036" spans="1:13" x14ac:dyDescent="0.3">
      <c r="A1036" s="14"/>
      <c r="B1036" s="14"/>
      <c r="C1036" s="13" t="s">
        <v>43</v>
      </c>
      <c r="D1036" s="36"/>
      <c r="E1036" s="13" t="s">
        <v>995</v>
      </c>
      <c r="F1036" s="21">
        <v>9</v>
      </c>
      <c r="G1036" s="15">
        <v>0</v>
      </c>
      <c r="H1036" s="15">
        <v>0</v>
      </c>
      <c r="I1036" s="15">
        <v>0</v>
      </c>
      <c r="J1036" s="16">
        <f>OR(F1036&lt;&gt;0,G1036&lt;&gt;0,H1036&lt;&gt;0,I1036&lt;&gt;0)*(F1036 + (F1036 = 0))*(G1036 + (G1036 = 0))*(H1036 + (H1036 = 0))*(I1036 + (I1036 = 0))</f>
        <v>9</v>
      </c>
      <c r="K1036" s="14"/>
      <c r="L1036" s="14"/>
      <c r="M1036" s="14"/>
    </row>
    <row r="1037" spans="1:13" x14ac:dyDescent="0.3">
      <c r="A1037" s="14"/>
      <c r="B1037" s="14"/>
      <c r="C1037" s="14"/>
      <c r="D1037" s="36"/>
      <c r="E1037" s="14"/>
      <c r="F1037" s="14"/>
      <c r="G1037" s="14"/>
      <c r="H1037" s="14"/>
      <c r="I1037" s="14"/>
      <c r="J1037" s="18" t="s">
        <v>996</v>
      </c>
      <c r="K1037" s="19">
        <f>J1036</f>
        <v>9</v>
      </c>
      <c r="L1037" s="15">
        <v>0</v>
      </c>
      <c r="M1037" s="19">
        <f>ROUND(K1037*L1037,2)</f>
        <v>0</v>
      </c>
    </row>
    <row r="1038" spans="1:13" ht="1.05" customHeight="1" x14ac:dyDescent="0.3">
      <c r="A1038" s="20"/>
      <c r="B1038" s="20"/>
      <c r="C1038" s="20"/>
      <c r="D1038" s="37"/>
      <c r="E1038" s="20"/>
      <c r="F1038" s="20"/>
      <c r="G1038" s="20"/>
      <c r="H1038" s="20"/>
      <c r="I1038" s="20"/>
      <c r="J1038" s="20"/>
      <c r="K1038" s="20"/>
      <c r="L1038" s="20"/>
      <c r="M1038" s="20"/>
    </row>
    <row r="1039" spans="1:13" x14ac:dyDescent="0.3">
      <c r="A1039" s="12" t="s">
        <v>997</v>
      </c>
      <c r="B1039" s="13" t="s">
        <v>22</v>
      </c>
      <c r="C1039" s="13" t="s">
        <v>23</v>
      </c>
      <c r="D1039" s="17" t="s">
        <v>998</v>
      </c>
      <c r="E1039" s="14"/>
      <c r="F1039" s="14"/>
      <c r="G1039" s="14"/>
      <c r="H1039" s="14"/>
      <c r="I1039" s="14"/>
      <c r="J1039" s="14"/>
      <c r="K1039" s="16">
        <f>K1042</f>
        <v>9</v>
      </c>
      <c r="L1039" s="16">
        <f>L1042</f>
        <v>0</v>
      </c>
      <c r="M1039" s="16">
        <f>M1042</f>
        <v>0</v>
      </c>
    </row>
    <row r="1040" spans="1:13" ht="102" x14ac:dyDescent="0.3">
      <c r="A1040" s="14"/>
      <c r="B1040" s="14"/>
      <c r="C1040" s="14"/>
      <c r="D1040" s="17" t="s">
        <v>999</v>
      </c>
      <c r="E1040" s="14"/>
      <c r="F1040" s="14"/>
      <c r="G1040" s="14"/>
      <c r="H1040" s="14"/>
      <c r="I1040" s="14"/>
      <c r="J1040" s="14"/>
      <c r="K1040" s="14"/>
      <c r="L1040" s="14"/>
      <c r="M1040" s="14"/>
    </row>
    <row r="1041" spans="1:13" x14ac:dyDescent="0.3">
      <c r="A1041" s="14"/>
      <c r="B1041" s="14"/>
      <c r="C1041" s="13" t="s">
        <v>43</v>
      </c>
      <c r="D1041" s="36"/>
      <c r="E1041" s="13" t="s">
        <v>1000</v>
      </c>
      <c r="F1041" s="21">
        <v>9</v>
      </c>
      <c r="G1041" s="15">
        <v>0</v>
      </c>
      <c r="H1041" s="15">
        <v>0</v>
      </c>
      <c r="I1041" s="15">
        <v>0</v>
      </c>
      <c r="J1041" s="16">
        <f>OR(F1041&lt;&gt;0,G1041&lt;&gt;0,H1041&lt;&gt;0,I1041&lt;&gt;0)*(F1041 + (F1041 = 0))*(G1041 + (G1041 = 0))*(H1041 + (H1041 = 0))*(I1041 + (I1041 = 0))</f>
        <v>9</v>
      </c>
      <c r="K1041" s="14"/>
      <c r="L1041" s="14"/>
      <c r="M1041" s="14"/>
    </row>
    <row r="1042" spans="1:13" x14ac:dyDescent="0.3">
      <c r="A1042" s="14"/>
      <c r="B1042" s="14"/>
      <c r="C1042" s="14"/>
      <c r="D1042" s="36"/>
      <c r="E1042" s="14"/>
      <c r="F1042" s="14"/>
      <c r="G1042" s="14"/>
      <c r="H1042" s="14"/>
      <c r="I1042" s="14"/>
      <c r="J1042" s="18" t="s">
        <v>1001</v>
      </c>
      <c r="K1042" s="19">
        <f>J1041</f>
        <v>9</v>
      </c>
      <c r="L1042" s="15">
        <v>0</v>
      </c>
      <c r="M1042" s="19">
        <f>ROUND(K1042*L1042,2)</f>
        <v>0</v>
      </c>
    </row>
    <row r="1043" spans="1:13" ht="1.05" customHeight="1" x14ac:dyDescent="0.3">
      <c r="A1043" s="20"/>
      <c r="B1043" s="20"/>
      <c r="C1043" s="20"/>
      <c r="D1043" s="37"/>
      <c r="E1043" s="20"/>
      <c r="F1043" s="20"/>
      <c r="G1043" s="20"/>
      <c r="H1043" s="20"/>
      <c r="I1043" s="20"/>
      <c r="J1043" s="20"/>
      <c r="K1043" s="20"/>
      <c r="L1043" s="20"/>
      <c r="M1043" s="20"/>
    </row>
    <row r="1044" spans="1:13" x14ac:dyDescent="0.3">
      <c r="A1044" s="12" t="s">
        <v>1002</v>
      </c>
      <c r="B1044" s="13" t="s">
        <v>22</v>
      </c>
      <c r="C1044" s="13" t="s">
        <v>23</v>
      </c>
      <c r="D1044" s="17" t="s">
        <v>1003</v>
      </c>
      <c r="E1044" s="14"/>
      <c r="F1044" s="14"/>
      <c r="G1044" s="14"/>
      <c r="H1044" s="14"/>
      <c r="I1044" s="14"/>
      <c r="J1044" s="14"/>
      <c r="K1044" s="16">
        <f>K1047</f>
        <v>2</v>
      </c>
      <c r="L1044" s="16">
        <f>L1047</f>
        <v>0</v>
      </c>
      <c r="M1044" s="16">
        <f>M1047</f>
        <v>0</v>
      </c>
    </row>
    <row r="1045" spans="1:13" ht="102" x14ac:dyDescent="0.3">
      <c r="A1045" s="14"/>
      <c r="B1045" s="14"/>
      <c r="C1045" s="14"/>
      <c r="D1045" s="17" t="s">
        <v>1004</v>
      </c>
      <c r="E1045" s="14"/>
      <c r="F1045" s="14"/>
      <c r="G1045" s="14"/>
      <c r="H1045" s="14"/>
      <c r="I1045" s="14"/>
      <c r="J1045" s="14"/>
      <c r="K1045" s="14"/>
      <c r="L1045" s="14"/>
      <c r="M1045" s="14"/>
    </row>
    <row r="1046" spans="1:13" x14ac:dyDescent="0.3">
      <c r="A1046" s="14"/>
      <c r="B1046" s="14"/>
      <c r="C1046" s="13" t="s">
        <v>107</v>
      </c>
      <c r="D1046" s="36"/>
      <c r="E1046" s="13" t="s">
        <v>482</v>
      </c>
      <c r="F1046" s="21">
        <v>2</v>
      </c>
      <c r="G1046" s="15">
        <v>0</v>
      </c>
      <c r="H1046" s="15">
        <v>0</v>
      </c>
      <c r="I1046" s="15">
        <v>0</v>
      </c>
      <c r="J1046" s="16">
        <f>OR(F1046&lt;&gt;0,G1046&lt;&gt;0,H1046&lt;&gt;0,I1046&lt;&gt;0)*(F1046 + (F1046 = 0))*(G1046 + (G1046 = 0))*(H1046 + (H1046 = 0))*(I1046 + (I1046 = 0))</f>
        <v>2</v>
      </c>
      <c r="K1046" s="14"/>
      <c r="L1046" s="14"/>
      <c r="M1046" s="14"/>
    </row>
    <row r="1047" spans="1:13" x14ac:dyDescent="0.3">
      <c r="A1047" s="14"/>
      <c r="B1047" s="14"/>
      <c r="C1047" s="14"/>
      <c r="D1047" s="36"/>
      <c r="E1047" s="14"/>
      <c r="F1047" s="14"/>
      <c r="G1047" s="14"/>
      <c r="H1047" s="14"/>
      <c r="I1047" s="14"/>
      <c r="J1047" s="18" t="s">
        <v>1005</v>
      </c>
      <c r="K1047" s="19">
        <f>J1046</f>
        <v>2</v>
      </c>
      <c r="L1047" s="15">
        <v>0</v>
      </c>
      <c r="M1047" s="19">
        <f>ROUND(K1047*L1047,2)</f>
        <v>0</v>
      </c>
    </row>
    <row r="1048" spans="1:13" ht="1.05" customHeight="1" x14ac:dyDescent="0.3">
      <c r="A1048" s="20"/>
      <c r="B1048" s="20"/>
      <c r="C1048" s="20"/>
      <c r="D1048" s="37"/>
      <c r="E1048" s="20"/>
      <c r="F1048" s="20"/>
      <c r="G1048" s="20"/>
      <c r="H1048" s="20"/>
      <c r="I1048" s="20"/>
      <c r="J1048" s="20"/>
      <c r="K1048" s="20"/>
      <c r="L1048" s="20"/>
      <c r="M1048" s="20"/>
    </row>
    <row r="1049" spans="1:13" x14ac:dyDescent="0.3">
      <c r="A1049" s="12" t="s">
        <v>1006</v>
      </c>
      <c r="B1049" s="13" t="s">
        <v>22</v>
      </c>
      <c r="C1049" s="13" t="s">
        <v>23</v>
      </c>
      <c r="D1049" s="17" t="s">
        <v>1007</v>
      </c>
      <c r="E1049" s="14"/>
      <c r="F1049" s="14"/>
      <c r="G1049" s="14"/>
      <c r="H1049" s="14"/>
      <c r="I1049" s="14"/>
      <c r="J1049" s="14"/>
      <c r="K1049" s="16">
        <f>K1052</f>
        <v>2</v>
      </c>
      <c r="L1049" s="16">
        <f>L1052</f>
        <v>0</v>
      </c>
      <c r="M1049" s="16">
        <f>M1052</f>
        <v>0</v>
      </c>
    </row>
    <row r="1050" spans="1:13" ht="91.8" x14ac:dyDescent="0.3">
      <c r="A1050" s="14"/>
      <c r="B1050" s="14"/>
      <c r="C1050" s="14"/>
      <c r="D1050" s="17" t="s">
        <v>1008</v>
      </c>
      <c r="E1050" s="14"/>
      <c r="F1050" s="14"/>
      <c r="G1050" s="14"/>
      <c r="H1050" s="14"/>
      <c r="I1050" s="14"/>
      <c r="J1050" s="14"/>
      <c r="K1050" s="14"/>
      <c r="L1050" s="14"/>
      <c r="M1050" s="14"/>
    </row>
    <row r="1051" spans="1:13" x14ac:dyDescent="0.3">
      <c r="A1051" s="14"/>
      <c r="B1051" s="14"/>
      <c r="C1051" s="13" t="s">
        <v>107</v>
      </c>
      <c r="D1051" s="36"/>
      <c r="E1051" s="13" t="s">
        <v>1009</v>
      </c>
      <c r="F1051" s="21">
        <v>2</v>
      </c>
      <c r="G1051" s="15">
        <v>0</v>
      </c>
      <c r="H1051" s="15">
        <v>0</v>
      </c>
      <c r="I1051" s="15">
        <v>0</v>
      </c>
      <c r="J1051" s="16">
        <f>OR(F1051&lt;&gt;0,G1051&lt;&gt;0,H1051&lt;&gt;0,I1051&lt;&gt;0)*(F1051 + (F1051 = 0))*(G1051 + (G1051 = 0))*(H1051 + (H1051 = 0))*(I1051 + (I1051 = 0))</f>
        <v>2</v>
      </c>
      <c r="K1051" s="14"/>
      <c r="L1051" s="14"/>
      <c r="M1051" s="14"/>
    </row>
    <row r="1052" spans="1:13" x14ac:dyDescent="0.3">
      <c r="A1052" s="14"/>
      <c r="B1052" s="14"/>
      <c r="C1052" s="14"/>
      <c r="D1052" s="36"/>
      <c r="E1052" s="14"/>
      <c r="F1052" s="14"/>
      <c r="G1052" s="14"/>
      <c r="H1052" s="14"/>
      <c r="I1052" s="14"/>
      <c r="J1052" s="18" t="s">
        <v>1010</v>
      </c>
      <c r="K1052" s="19">
        <f>J1051</f>
        <v>2</v>
      </c>
      <c r="L1052" s="15">
        <v>0</v>
      </c>
      <c r="M1052" s="19">
        <f>ROUND(K1052*L1052,2)</f>
        <v>0</v>
      </c>
    </row>
    <row r="1053" spans="1:13" ht="1.05" customHeight="1" x14ac:dyDescent="0.3">
      <c r="A1053" s="20"/>
      <c r="B1053" s="20"/>
      <c r="C1053" s="20"/>
      <c r="D1053" s="37"/>
      <c r="E1053" s="20"/>
      <c r="F1053" s="20"/>
      <c r="G1053" s="20"/>
      <c r="H1053" s="20"/>
      <c r="I1053" s="20"/>
      <c r="J1053" s="20"/>
      <c r="K1053" s="20"/>
      <c r="L1053" s="20"/>
      <c r="M1053" s="20"/>
    </row>
    <row r="1054" spans="1:13" x14ac:dyDescent="0.3">
      <c r="A1054" s="12" t="s">
        <v>1011</v>
      </c>
      <c r="B1054" s="13" t="s">
        <v>22</v>
      </c>
      <c r="C1054" s="13" t="s">
        <v>23</v>
      </c>
      <c r="D1054" s="17" t="s">
        <v>1012</v>
      </c>
      <c r="E1054" s="14"/>
      <c r="F1054" s="14"/>
      <c r="G1054" s="14"/>
      <c r="H1054" s="14"/>
      <c r="I1054" s="14"/>
      <c r="J1054" s="14"/>
      <c r="K1054" s="16">
        <f>K1058</f>
        <v>9</v>
      </c>
      <c r="L1054" s="16">
        <f>L1058</f>
        <v>0</v>
      </c>
      <c r="M1054" s="16">
        <f>M1058</f>
        <v>0</v>
      </c>
    </row>
    <row r="1055" spans="1:13" ht="91.8" x14ac:dyDescent="0.3">
      <c r="A1055" s="14"/>
      <c r="B1055" s="14"/>
      <c r="C1055" s="14"/>
      <c r="D1055" s="17" t="s">
        <v>1013</v>
      </c>
      <c r="E1055" s="14"/>
      <c r="F1055" s="14"/>
      <c r="G1055" s="14"/>
      <c r="H1055" s="14"/>
      <c r="I1055" s="14"/>
      <c r="J1055" s="14"/>
      <c r="K1055" s="14"/>
      <c r="L1055" s="14"/>
      <c r="M1055" s="14"/>
    </row>
    <row r="1056" spans="1:13" x14ac:dyDescent="0.3">
      <c r="A1056" s="14"/>
      <c r="B1056" s="14"/>
      <c r="C1056" s="13" t="s">
        <v>107</v>
      </c>
      <c r="D1056" s="36"/>
      <c r="E1056" s="13" t="s">
        <v>1014</v>
      </c>
      <c r="F1056" s="21">
        <v>5</v>
      </c>
      <c r="G1056" s="15">
        <v>0</v>
      </c>
      <c r="H1056" s="15">
        <v>0</v>
      </c>
      <c r="I1056" s="15">
        <v>0</v>
      </c>
      <c r="J1056" s="16">
        <f>OR(F1056&lt;&gt;0,G1056&lt;&gt;0,H1056&lt;&gt;0,I1056&lt;&gt;0)*(F1056 + (F1056 = 0))*(G1056 + (G1056 = 0))*(H1056 + (H1056 = 0))*(I1056 + (I1056 = 0))</f>
        <v>5</v>
      </c>
      <c r="K1056" s="14"/>
      <c r="L1056" s="14"/>
      <c r="M1056" s="14"/>
    </row>
    <row r="1057" spans="1:13" x14ac:dyDescent="0.3">
      <c r="A1057" s="14"/>
      <c r="B1057" s="14"/>
      <c r="C1057" s="13" t="s">
        <v>107</v>
      </c>
      <c r="D1057" s="36"/>
      <c r="E1057" s="13" t="s">
        <v>1015</v>
      </c>
      <c r="F1057" s="21">
        <v>4</v>
      </c>
      <c r="G1057" s="15">
        <v>0</v>
      </c>
      <c r="H1057" s="15">
        <v>0</v>
      </c>
      <c r="I1057" s="15">
        <v>0</v>
      </c>
      <c r="J1057" s="16">
        <f>OR(F1057&lt;&gt;0,G1057&lt;&gt;0,H1057&lt;&gt;0,I1057&lt;&gt;0)*(F1057 + (F1057 = 0))*(G1057 + (G1057 = 0))*(H1057 + (H1057 = 0))*(I1057 + (I1057 = 0))</f>
        <v>4</v>
      </c>
      <c r="K1057" s="14"/>
      <c r="L1057" s="14"/>
      <c r="M1057" s="14"/>
    </row>
    <row r="1058" spans="1:13" x14ac:dyDescent="0.3">
      <c r="A1058" s="14"/>
      <c r="B1058" s="14"/>
      <c r="C1058" s="14"/>
      <c r="D1058" s="36"/>
      <c r="E1058" s="14"/>
      <c r="F1058" s="14"/>
      <c r="G1058" s="14"/>
      <c r="H1058" s="14"/>
      <c r="I1058" s="14"/>
      <c r="J1058" s="18" t="s">
        <v>1016</v>
      </c>
      <c r="K1058" s="19">
        <f>SUM(J1056:J1057)</f>
        <v>9</v>
      </c>
      <c r="L1058" s="15">
        <v>0</v>
      </c>
      <c r="M1058" s="19">
        <f>ROUND(K1058*L1058,2)</f>
        <v>0</v>
      </c>
    </row>
    <row r="1059" spans="1:13" ht="1.05" customHeight="1" x14ac:dyDescent="0.3">
      <c r="A1059" s="20"/>
      <c r="B1059" s="20"/>
      <c r="C1059" s="20"/>
      <c r="D1059" s="37"/>
      <c r="E1059" s="20"/>
      <c r="F1059" s="20"/>
      <c r="G1059" s="20"/>
      <c r="H1059" s="20"/>
      <c r="I1059" s="20"/>
      <c r="J1059" s="20"/>
      <c r="K1059" s="20"/>
      <c r="L1059" s="20"/>
      <c r="M1059" s="20"/>
    </row>
    <row r="1060" spans="1:13" x14ac:dyDescent="0.3">
      <c r="A1060" s="12" t="s">
        <v>1017</v>
      </c>
      <c r="B1060" s="13" t="s">
        <v>22</v>
      </c>
      <c r="C1060" s="13" t="s">
        <v>23</v>
      </c>
      <c r="D1060" s="17" t="s">
        <v>1018</v>
      </c>
      <c r="E1060" s="14"/>
      <c r="F1060" s="14"/>
      <c r="G1060" s="14"/>
      <c r="H1060" s="14"/>
      <c r="I1060" s="14"/>
      <c r="J1060" s="14"/>
      <c r="K1060" s="16">
        <f>K1064</f>
        <v>9</v>
      </c>
      <c r="L1060" s="16">
        <f>L1064</f>
        <v>0</v>
      </c>
      <c r="M1060" s="16">
        <f>M1064</f>
        <v>0</v>
      </c>
    </row>
    <row r="1061" spans="1:13" ht="112.2" x14ac:dyDescent="0.3">
      <c r="A1061" s="14"/>
      <c r="B1061" s="14"/>
      <c r="C1061" s="14"/>
      <c r="D1061" s="17" t="s">
        <v>1019</v>
      </c>
      <c r="E1061" s="14"/>
      <c r="F1061" s="14"/>
      <c r="G1061" s="14"/>
      <c r="H1061" s="14"/>
      <c r="I1061" s="14"/>
      <c r="J1061" s="14"/>
      <c r="K1061" s="14"/>
      <c r="L1061" s="14"/>
      <c r="M1061" s="14"/>
    </row>
    <row r="1062" spans="1:13" x14ac:dyDescent="0.3">
      <c r="A1062" s="14"/>
      <c r="B1062" s="14"/>
      <c r="C1062" s="13" t="s">
        <v>107</v>
      </c>
      <c r="D1062" s="36"/>
      <c r="E1062" s="13" t="s">
        <v>1014</v>
      </c>
      <c r="F1062" s="21">
        <v>5</v>
      </c>
      <c r="G1062" s="15">
        <v>0</v>
      </c>
      <c r="H1062" s="15">
        <v>0</v>
      </c>
      <c r="I1062" s="15">
        <v>0</v>
      </c>
      <c r="J1062" s="16">
        <f>OR(F1062&lt;&gt;0,G1062&lt;&gt;0,H1062&lt;&gt;0,I1062&lt;&gt;0)*(F1062 + (F1062 = 0))*(G1062 + (G1062 = 0))*(H1062 + (H1062 = 0))*(I1062 + (I1062 = 0))</f>
        <v>5</v>
      </c>
      <c r="K1062" s="14"/>
      <c r="L1062" s="14"/>
      <c r="M1062" s="14"/>
    </row>
    <row r="1063" spans="1:13" x14ac:dyDescent="0.3">
      <c r="A1063" s="14"/>
      <c r="B1063" s="14"/>
      <c r="C1063" s="13" t="s">
        <v>107</v>
      </c>
      <c r="D1063" s="36"/>
      <c r="E1063" s="13" t="s">
        <v>1020</v>
      </c>
      <c r="F1063" s="21">
        <v>4</v>
      </c>
      <c r="G1063" s="15">
        <v>0</v>
      </c>
      <c r="H1063" s="15">
        <v>0</v>
      </c>
      <c r="I1063" s="15">
        <v>0</v>
      </c>
      <c r="J1063" s="16">
        <f>OR(F1063&lt;&gt;0,G1063&lt;&gt;0,H1063&lt;&gt;0,I1063&lt;&gt;0)*(F1063 + (F1063 = 0))*(G1063 + (G1063 = 0))*(H1063 + (H1063 = 0))*(I1063 + (I1063 = 0))</f>
        <v>4</v>
      </c>
      <c r="K1063" s="14"/>
      <c r="L1063" s="14"/>
      <c r="M1063" s="14"/>
    </row>
    <row r="1064" spans="1:13" x14ac:dyDescent="0.3">
      <c r="A1064" s="14"/>
      <c r="B1064" s="14"/>
      <c r="C1064" s="14"/>
      <c r="D1064" s="36"/>
      <c r="E1064" s="14"/>
      <c r="F1064" s="14"/>
      <c r="G1064" s="14"/>
      <c r="H1064" s="14"/>
      <c r="I1064" s="14"/>
      <c r="J1064" s="18" t="s">
        <v>1021</v>
      </c>
      <c r="K1064" s="19">
        <f>SUM(J1062:J1063)</f>
        <v>9</v>
      </c>
      <c r="L1064" s="15">
        <v>0</v>
      </c>
      <c r="M1064" s="19">
        <f>ROUND(K1064*L1064,2)</f>
        <v>0</v>
      </c>
    </row>
    <row r="1065" spans="1:13" ht="1.05" customHeight="1" x14ac:dyDescent="0.3">
      <c r="A1065" s="20"/>
      <c r="B1065" s="20"/>
      <c r="C1065" s="20"/>
      <c r="D1065" s="37"/>
      <c r="E1065" s="20"/>
      <c r="F1065" s="20"/>
      <c r="G1065" s="20"/>
      <c r="H1065" s="20"/>
      <c r="I1065" s="20"/>
      <c r="J1065" s="20"/>
      <c r="K1065" s="20"/>
      <c r="L1065" s="20"/>
      <c r="M1065" s="20"/>
    </row>
    <row r="1066" spans="1:13" x14ac:dyDescent="0.3">
      <c r="A1066" s="12" t="s">
        <v>1022</v>
      </c>
      <c r="B1066" s="13" t="s">
        <v>22</v>
      </c>
      <c r="C1066" s="13" t="s">
        <v>23</v>
      </c>
      <c r="D1066" s="17" t="s">
        <v>1023</v>
      </c>
      <c r="E1066" s="14"/>
      <c r="F1066" s="14"/>
      <c r="G1066" s="14"/>
      <c r="H1066" s="14"/>
      <c r="I1066" s="14"/>
      <c r="J1066" s="14"/>
      <c r="K1066" s="16">
        <f>K1069</f>
        <v>5</v>
      </c>
      <c r="L1066" s="16">
        <f>L1069</f>
        <v>0</v>
      </c>
      <c r="M1066" s="16">
        <f>M1069</f>
        <v>0</v>
      </c>
    </row>
    <row r="1067" spans="1:13" ht="71.400000000000006" x14ac:dyDescent="0.3">
      <c r="A1067" s="14"/>
      <c r="B1067" s="14"/>
      <c r="C1067" s="14"/>
      <c r="D1067" s="17" t="s">
        <v>1024</v>
      </c>
      <c r="E1067" s="14"/>
      <c r="F1067" s="14"/>
      <c r="G1067" s="14"/>
      <c r="H1067" s="14"/>
      <c r="I1067" s="14"/>
      <c r="J1067" s="14"/>
      <c r="K1067" s="14"/>
      <c r="L1067" s="14"/>
      <c r="M1067" s="14"/>
    </row>
    <row r="1068" spans="1:13" x14ac:dyDescent="0.3">
      <c r="A1068" s="14"/>
      <c r="B1068" s="14"/>
      <c r="C1068" s="13" t="s">
        <v>107</v>
      </c>
      <c r="D1068" s="36"/>
      <c r="E1068" s="13" t="s">
        <v>491</v>
      </c>
      <c r="F1068" s="21">
        <v>5</v>
      </c>
      <c r="G1068" s="15">
        <v>0</v>
      </c>
      <c r="H1068" s="15">
        <v>0</v>
      </c>
      <c r="I1068" s="15">
        <v>0</v>
      </c>
      <c r="J1068" s="16">
        <f>OR(F1068&lt;&gt;0,G1068&lt;&gt;0,H1068&lt;&gt;0,I1068&lt;&gt;0)*(F1068 + (F1068 = 0))*(G1068 + (G1068 = 0))*(H1068 + (H1068 = 0))*(I1068 + (I1068 = 0))</f>
        <v>5</v>
      </c>
      <c r="K1068" s="14"/>
      <c r="L1068" s="14"/>
      <c r="M1068" s="14"/>
    </row>
    <row r="1069" spans="1:13" x14ac:dyDescent="0.3">
      <c r="A1069" s="14"/>
      <c r="B1069" s="14"/>
      <c r="C1069" s="14"/>
      <c r="D1069" s="36"/>
      <c r="E1069" s="14"/>
      <c r="F1069" s="14"/>
      <c r="G1069" s="14"/>
      <c r="H1069" s="14"/>
      <c r="I1069" s="14"/>
      <c r="J1069" s="18" t="s">
        <v>1025</v>
      </c>
      <c r="K1069" s="19">
        <f>J1068</f>
        <v>5</v>
      </c>
      <c r="L1069" s="15">
        <v>0</v>
      </c>
      <c r="M1069" s="19">
        <f>ROUND(K1069*L1069,2)</f>
        <v>0</v>
      </c>
    </row>
    <row r="1070" spans="1:13" ht="1.05" customHeight="1" x14ac:dyDescent="0.3">
      <c r="A1070" s="20"/>
      <c r="B1070" s="20"/>
      <c r="C1070" s="20"/>
      <c r="D1070" s="37"/>
      <c r="E1070" s="20"/>
      <c r="F1070" s="20"/>
      <c r="G1070" s="20"/>
      <c r="H1070" s="20"/>
      <c r="I1070" s="20"/>
      <c r="J1070" s="20"/>
      <c r="K1070" s="20"/>
      <c r="L1070" s="20"/>
      <c r="M1070" s="20"/>
    </row>
    <row r="1071" spans="1:13" x14ac:dyDescent="0.3">
      <c r="A1071" s="12" t="s">
        <v>1026</v>
      </c>
      <c r="B1071" s="13" t="s">
        <v>22</v>
      </c>
      <c r="C1071" s="13" t="s">
        <v>23</v>
      </c>
      <c r="D1071" s="17" t="s">
        <v>1027</v>
      </c>
      <c r="E1071" s="14"/>
      <c r="F1071" s="14"/>
      <c r="G1071" s="14"/>
      <c r="H1071" s="14"/>
      <c r="I1071" s="14"/>
      <c r="J1071" s="14"/>
      <c r="K1071" s="16">
        <f>K1074</f>
        <v>5</v>
      </c>
      <c r="L1071" s="16">
        <f>L1074</f>
        <v>0</v>
      </c>
      <c r="M1071" s="16">
        <f>M1074</f>
        <v>0</v>
      </c>
    </row>
    <row r="1072" spans="1:13" ht="71.400000000000006" x14ac:dyDescent="0.3">
      <c r="A1072" s="14"/>
      <c r="B1072" s="14"/>
      <c r="C1072" s="14"/>
      <c r="D1072" s="17" t="s">
        <v>1028</v>
      </c>
      <c r="E1072" s="14"/>
      <c r="F1072" s="14"/>
      <c r="G1072" s="14"/>
      <c r="H1072" s="14"/>
      <c r="I1072" s="14"/>
      <c r="J1072" s="14"/>
      <c r="K1072" s="14"/>
      <c r="L1072" s="14"/>
      <c r="M1072" s="14"/>
    </row>
    <row r="1073" spans="1:13" x14ac:dyDescent="0.3">
      <c r="A1073" s="14"/>
      <c r="B1073" s="14"/>
      <c r="C1073" s="13" t="s">
        <v>107</v>
      </c>
      <c r="D1073" s="36"/>
      <c r="E1073" s="13" t="s">
        <v>1029</v>
      </c>
      <c r="F1073" s="21">
        <v>5</v>
      </c>
      <c r="G1073" s="15">
        <v>0</v>
      </c>
      <c r="H1073" s="15">
        <v>0</v>
      </c>
      <c r="I1073" s="15">
        <v>0</v>
      </c>
      <c r="J1073" s="16">
        <f>OR(F1073&lt;&gt;0,G1073&lt;&gt;0,H1073&lt;&gt;0,I1073&lt;&gt;0)*(F1073 + (F1073 = 0))*(G1073 + (G1073 = 0))*(H1073 + (H1073 = 0))*(I1073 + (I1073 = 0))</f>
        <v>5</v>
      </c>
      <c r="K1073" s="14"/>
      <c r="L1073" s="14"/>
      <c r="M1073" s="14"/>
    </row>
    <row r="1074" spans="1:13" x14ac:dyDescent="0.3">
      <c r="A1074" s="14"/>
      <c r="B1074" s="14"/>
      <c r="C1074" s="14"/>
      <c r="D1074" s="36"/>
      <c r="E1074" s="14"/>
      <c r="F1074" s="14"/>
      <c r="G1074" s="14"/>
      <c r="H1074" s="14"/>
      <c r="I1074" s="14"/>
      <c r="J1074" s="18" t="s">
        <v>1030</v>
      </c>
      <c r="K1074" s="19">
        <f>J1073</f>
        <v>5</v>
      </c>
      <c r="L1074" s="15">
        <v>0</v>
      </c>
      <c r="M1074" s="19">
        <f>ROUND(K1074*L1074,2)</f>
        <v>0</v>
      </c>
    </row>
    <row r="1075" spans="1:13" ht="1.05" customHeight="1" x14ac:dyDescent="0.3">
      <c r="A1075" s="20"/>
      <c r="B1075" s="20"/>
      <c r="C1075" s="20"/>
      <c r="D1075" s="37"/>
      <c r="E1075" s="20"/>
      <c r="F1075" s="20"/>
      <c r="G1075" s="20"/>
      <c r="H1075" s="20"/>
      <c r="I1075" s="20"/>
      <c r="J1075" s="20"/>
      <c r="K1075" s="20"/>
      <c r="L1075" s="20"/>
      <c r="M1075" s="20"/>
    </row>
    <row r="1076" spans="1:13" x14ac:dyDescent="0.3">
      <c r="A1076" s="12" t="s">
        <v>1031</v>
      </c>
      <c r="B1076" s="13" t="s">
        <v>22</v>
      </c>
      <c r="C1076" s="13" t="s">
        <v>23</v>
      </c>
      <c r="D1076" s="17" t="s">
        <v>1032</v>
      </c>
      <c r="E1076" s="14"/>
      <c r="F1076" s="14"/>
      <c r="G1076" s="14"/>
      <c r="H1076" s="14"/>
      <c r="I1076" s="14"/>
      <c r="J1076" s="14"/>
      <c r="K1076" s="16">
        <f>K1079</f>
        <v>23</v>
      </c>
      <c r="L1076" s="16">
        <f>L1079</f>
        <v>0</v>
      </c>
      <c r="M1076" s="16">
        <f>M1079</f>
        <v>0</v>
      </c>
    </row>
    <row r="1077" spans="1:13" ht="61.2" x14ac:dyDescent="0.3">
      <c r="A1077" s="14"/>
      <c r="B1077" s="14"/>
      <c r="C1077" s="14"/>
      <c r="D1077" s="17" t="s">
        <v>1033</v>
      </c>
      <c r="E1077" s="14"/>
      <c r="F1077" s="14"/>
      <c r="G1077" s="14"/>
      <c r="H1077" s="14"/>
      <c r="I1077" s="14"/>
      <c r="J1077" s="14"/>
      <c r="K1077" s="14"/>
      <c r="L1077" s="14"/>
      <c r="M1077" s="14"/>
    </row>
    <row r="1078" spans="1:13" x14ac:dyDescent="0.3">
      <c r="A1078" s="14"/>
      <c r="B1078" s="14"/>
      <c r="C1078" s="13" t="s">
        <v>107</v>
      </c>
      <c r="D1078" s="36"/>
      <c r="E1078" s="13" t="s">
        <v>896</v>
      </c>
      <c r="F1078" s="21">
        <v>23</v>
      </c>
      <c r="G1078" s="15">
        <v>0</v>
      </c>
      <c r="H1078" s="15">
        <v>0</v>
      </c>
      <c r="I1078" s="15">
        <v>0</v>
      </c>
      <c r="J1078" s="16">
        <f>OR(F1078&lt;&gt;0,G1078&lt;&gt;0,H1078&lt;&gt;0,I1078&lt;&gt;0)*(F1078 + (F1078 = 0))*(G1078 + (G1078 = 0))*(H1078 + (H1078 = 0))*(I1078 + (I1078 = 0))</f>
        <v>23</v>
      </c>
      <c r="K1078" s="14"/>
      <c r="L1078" s="14"/>
      <c r="M1078" s="14"/>
    </row>
    <row r="1079" spans="1:13" x14ac:dyDescent="0.3">
      <c r="A1079" s="14"/>
      <c r="B1079" s="14"/>
      <c r="C1079" s="14"/>
      <c r="D1079" s="36"/>
      <c r="E1079" s="14"/>
      <c r="F1079" s="14"/>
      <c r="G1079" s="14"/>
      <c r="H1079" s="14"/>
      <c r="I1079" s="14"/>
      <c r="J1079" s="18" t="s">
        <v>1034</v>
      </c>
      <c r="K1079" s="19">
        <f>J1078</f>
        <v>23</v>
      </c>
      <c r="L1079" s="15">
        <v>0</v>
      </c>
      <c r="M1079" s="19">
        <f>ROUND(K1079*L1079,2)</f>
        <v>0</v>
      </c>
    </row>
    <row r="1080" spans="1:13" ht="1.05" customHeight="1" x14ac:dyDescent="0.3">
      <c r="A1080" s="20"/>
      <c r="B1080" s="20"/>
      <c r="C1080" s="20"/>
      <c r="D1080" s="37"/>
      <c r="E1080" s="20"/>
      <c r="F1080" s="20"/>
      <c r="G1080" s="20"/>
      <c r="H1080" s="20"/>
      <c r="I1080" s="20"/>
      <c r="J1080" s="20"/>
      <c r="K1080" s="20"/>
      <c r="L1080" s="20"/>
      <c r="M1080" s="20"/>
    </row>
    <row r="1081" spans="1:13" x14ac:dyDescent="0.3">
      <c r="A1081" s="12" t="s">
        <v>1035</v>
      </c>
      <c r="B1081" s="13" t="s">
        <v>22</v>
      </c>
      <c r="C1081" s="13" t="s">
        <v>23</v>
      </c>
      <c r="D1081" s="17" t="s">
        <v>1036</v>
      </c>
      <c r="E1081" s="14"/>
      <c r="F1081" s="14"/>
      <c r="G1081" s="14"/>
      <c r="H1081" s="14"/>
      <c r="I1081" s="14"/>
      <c r="J1081" s="14"/>
      <c r="K1081" s="16">
        <f>K1084</f>
        <v>23</v>
      </c>
      <c r="L1081" s="16">
        <f>L1084</f>
        <v>0</v>
      </c>
      <c r="M1081" s="16">
        <f>M1084</f>
        <v>0</v>
      </c>
    </row>
    <row r="1082" spans="1:13" ht="61.2" x14ac:dyDescent="0.3">
      <c r="A1082" s="14"/>
      <c r="B1082" s="14"/>
      <c r="C1082" s="14"/>
      <c r="D1082" s="17" t="s">
        <v>1037</v>
      </c>
      <c r="E1082" s="14"/>
      <c r="F1082" s="14"/>
      <c r="G1082" s="14"/>
      <c r="H1082" s="14"/>
      <c r="I1082" s="14"/>
      <c r="J1082" s="14"/>
      <c r="K1082" s="14"/>
      <c r="L1082" s="14"/>
      <c r="M1082" s="14"/>
    </row>
    <row r="1083" spans="1:13" x14ac:dyDescent="0.3">
      <c r="A1083" s="14"/>
      <c r="B1083" s="14"/>
      <c r="C1083" s="13" t="s">
        <v>107</v>
      </c>
      <c r="D1083" s="36"/>
      <c r="E1083" s="13" t="s">
        <v>896</v>
      </c>
      <c r="F1083" s="21">
        <v>23</v>
      </c>
      <c r="G1083" s="15">
        <v>0</v>
      </c>
      <c r="H1083" s="15">
        <v>0</v>
      </c>
      <c r="I1083" s="15">
        <v>0</v>
      </c>
      <c r="J1083" s="16">
        <f>OR(F1083&lt;&gt;0,G1083&lt;&gt;0,H1083&lt;&gt;0,I1083&lt;&gt;0)*(F1083 + (F1083 = 0))*(G1083 + (G1083 = 0))*(H1083 + (H1083 = 0))*(I1083 + (I1083 = 0))</f>
        <v>23</v>
      </c>
      <c r="K1083" s="14"/>
      <c r="L1083" s="14"/>
      <c r="M1083" s="14"/>
    </row>
    <row r="1084" spans="1:13" x14ac:dyDescent="0.3">
      <c r="A1084" s="14"/>
      <c r="B1084" s="14"/>
      <c r="C1084" s="14"/>
      <c r="D1084" s="36"/>
      <c r="E1084" s="14"/>
      <c r="F1084" s="14"/>
      <c r="G1084" s="14"/>
      <c r="H1084" s="14"/>
      <c r="I1084" s="14"/>
      <c r="J1084" s="18" t="s">
        <v>1038</v>
      </c>
      <c r="K1084" s="19">
        <f>J1083</f>
        <v>23</v>
      </c>
      <c r="L1084" s="15">
        <v>0</v>
      </c>
      <c r="M1084" s="19">
        <f>ROUND(K1084*L1084,2)</f>
        <v>0</v>
      </c>
    </row>
    <row r="1085" spans="1:13" ht="1.05" customHeight="1" x14ac:dyDescent="0.3">
      <c r="A1085" s="20"/>
      <c r="B1085" s="20"/>
      <c r="C1085" s="20"/>
      <c r="D1085" s="37"/>
      <c r="E1085" s="20"/>
      <c r="F1085" s="20"/>
      <c r="G1085" s="20"/>
      <c r="H1085" s="20"/>
      <c r="I1085" s="20"/>
      <c r="J1085" s="20"/>
      <c r="K1085" s="20"/>
      <c r="L1085" s="20"/>
      <c r="M1085" s="20"/>
    </row>
    <row r="1086" spans="1:13" x14ac:dyDescent="0.3">
      <c r="A1086" s="14"/>
      <c r="B1086" s="14"/>
      <c r="C1086" s="14"/>
      <c r="D1086" s="36"/>
      <c r="E1086" s="14"/>
      <c r="F1086" s="14"/>
      <c r="G1086" s="14"/>
      <c r="H1086" s="14"/>
      <c r="I1086" s="14"/>
      <c r="J1086" s="18" t="s">
        <v>1039</v>
      </c>
      <c r="K1086" s="15">
        <v>1</v>
      </c>
      <c r="L1086" s="19">
        <f>M1021+M1029+M1034+M1039+M1044+M1049+M1054+M1060+M1066+M1071+M1076+M1081</f>
        <v>0</v>
      </c>
      <c r="M1086" s="19">
        <f>ROUND(K1086*L1086,2)</f>
        <v>0</v>
      </c>
    </row>
    <row r="1087" spans="1:13" ht="1.05" customHeight="1" x14ac:dyDescent="0.3">
      <c r="A1087" s="20"/>
      <c r="B1087" s="20"/>
      <c r="C1087" s="20"/>
      <c r="D1087" s="37"/>
      <c r="E1087" s="20"/>
      <c r="F1087" s="20"/>
      <c r="G1087" s="20"/>
      <c r="H1087" s="20"/>
      <c r="I1087" s="20"/>
      <c r="J1087" s="20"/>
      <c r="K1087" s="20"/>
      <c r="L1087" s="20"/>
      <c r="M1087" s="20"/>
    </row>
    <row r="1088" spans="1:13" x14ac:dyDescent="0.3">
      <c r="A1088" s="22" t="s">
        <v>1040</v>
      </c>
      <c r="B1088" s="22" t="s">
        <v>16</v>
      </c>
      <c r="C1088" s="22" t="s">
        <v>17</v>
      </c>
      <c r="D1088" s="38" t="s">
        <v>1041</v>
      </c>
      <c r="E1088" s="23"/>
      <c r="F1088" s="23"/>
      <c r="G1088" s="23"/>
      <c r="H1088" s="23"/>
      <c r="I1088" s="23"/>
      <c r="J1088" s="23"/>
      <c r="K1088" s="24">
        <f>K1239</f>
        <v>1</v>
      </c>
      <c r="L1088" s="24">
        <f>L1239</f>
        <v>0</v>
      </c>
      <c r="M1088" s="24">
        <f>M1239</f>
        <v>0</v>
      </c>
    </row>
    <row r="1089" spans="1:13" x14ac:dyDescent="0.3">
      <c r="A1089" s="12" t="s">
        <v>1042</v>
      </c>
      <c r="B1089" s="13" t="s">
        <v>22</v>
      </c>
      <c r="C1089" s="13" t="s">
        <v>23</v>
      </c>
      <c r="D1089" s="17" t="s">
        <v>1043</v>
      </c>
      <c r="E1089" s="14"/>
      <c r="F1089" s="14"/>
      <c r="G1089" s="14"/>
      <c r="H1089" s="14"/>
      <c r="I1089" s="14"/>
      <c r="J1089" s="14"/>
      <c r="K1089" s="16">
        <f>K1092</f>
        <v>1</v>
      </c>
      <c r="L1089" s="16">
        <f>L1092</f>
        <v>0</v>
      </c>
      <c r="M1089" s="16">
        <f>M1092</f>
        <v>0</v>
      </c>
    </row>
    <row r="1090" spans="1:13" ht="30.6" x14ac:dyDescent="0.3">
      <c r="A1090" s="14"/>
      <c r="B1090" s="14"/>
      <c r="C1090" s="14"/>
      <c r="D1090" s="17" t="s">
        <v>1044</v>
      </c>
      <c r="E1090" s="14"/>
      <c r="F1090" s="14"/>
      <c r="G1090" s="14"/>
      <c r="H1090" s="14"/>
      <c r="I1090" s="14"/>
      <c r="J1090" s="14"/>
      <c r="K1090" s="14"/>
      <c r="L1090" s="14"/>
      <c r="M1090" s="14"/>
    </row>
    <row r="1091" spans="1:13" x14ac:dyDescent="0.3">
      <c r="A1091" s="14"/>
      <c r="B1091" s="14"/>
      <c r="C1091" s="13" t="s">
        <v>107</v>
      </c>
      <c r="D1091" s="36"/>
      <c r="E1091" s="13" t="s">
        <v>896</v>
      </c>
      <c r="F1091" s="21">
        <v>1</v>
      </c>
      <c r="G1091" s="15">
        <v>0</v>
      </c>
      <c r="H1091" s="15">
        <v>0</v>
      </c>
      <c r="I1091" s="15">
        <v>0</v>
      </c>
      <c r="J1091" s="16">
        <f>OR(F1091&lt;&gt;0,G1091&lt;&gt;0,H1091&lt;&gt;0,I1091&lt;&gt;0)*(F1091 + (F1091 = 0))*(G1091 + (G1091 = 0))*(H1091 + (H1091 = 0))*(I1091 + (I1091 = 0))</f>
        <v>1</v>
      </c>
      <c r="K1091" s="14"/>
      <c r="L1091" s="14"/>
      <c r="M1091" s="14"/>
    </row>
    <row r="1092" spans="1:13" x14ac:dyDescent="0.3">
      <c r="A1092" s="14"/>
      <c r="B1092" s="14"/>
      <c r="C1092" s="14"/>
      <c r="D1092" s="36"/>
      <c r="E1092" s="14"/>
      <c r="F1092" s="14"/>
      <c r="G1092" s="14"/>
      <c r="H1092" s="14"/>
      <c r="I1092" s="14"/>
      <c r="J1092" s="18" t="s">
        <v>1045</v>
      </c>
      <c r="K1092" s="19">
        <f>J1091*1</f>
        <v>1</v>
      </c>
      <c r="L1092" s="15">
        <v>0</v>
      </c>
      <c r="M1092" s="19">
        <f>ROUND(K1092*L1092,2)</f>
        <v>0</v>
      </c>
    </row>
    <row r="1093" spans="1:13" ht="1.05" customHeight="1" x14ac:dyDescent="0.3">
      <c r="A1093" s="20"/>
      <c r="B1093" s="20"/>
      <c r="C1093" s="20"/>
      <c r="D1093" s="37"/>
      <c r="E1093" s="20"/>
      <c r="F1093" s="20"/>
      <c r="G1093" s="20"/>
      <c r="H1093" s="20"/>
      <c r="I1093" s="20"/>
      <c r="J1093" s="20"/>
      <c r="K1093" s="20"/>
      <c r="L1093" s="20"/>
      <c r="M1093" s="20"/>
    </row>
    <row r="1094" spans="1:13" x14ac:dyDescent="0.3">
      <c r="A1094" s="12" t="s">
        <v>1046</v>
      </c>
      <c r="B1094" s="13" t="s">
        <v>22</v>
      </c>
      <c r="C1094" s="13" t="s">
        <v>216</v>
      </c>
      <c r="D1094" s="17" t="s">
        <v>1047</v>
      </c>
      <c r="E1094" s="14"/>
      <c r="F1094" s="14"/>
      <c r="G1094" s="14"/>
      <c r="H1094" s="14"/>
      <c r="I1094" s="14"/>
      <c r="J1094" s="14"/>
      <c r="K1094" s="16">
        <f>K1097</f>
        <v>40</v>
      </c>
      <c r="L1094" s="16">
        <f>L1097</f>
        <v>0</v>
      </c>
      <c r="M1094" s="16">
        <f>M1097</f>
        <v>0</v>
      </c>
    </row>
    <row r="1095" spans="1:13" ht="102" x14ac:dyDescent="0.3">
      <c r="A1095" s="14"/>
      <c r="B1095" s="14"/>
      <c r="C1095" s="14"/>
      <c r="D1095" s="17" t="s">
        <v>1048</v>
      </c>
      <c r="E1095" s="14"/>
      <c r="F1095" s="14"/>
      <c r="G1095" s="14"/>
      <c r="H1095" s="14"/>
      <c r="I1095" s="14"/>
      <c r="J1095" s="14"/>
      <c r="K1095" s="14"/>
      <c r="L1095" s="14"/>
      <c r="M1095" s="14"/>
    </row>
    <row r="1096" spans="1:13" x14ac:dyDescent="0.3">
      <c r="A1096" s="14"/>
      <c r="B1096" s="14"/>
      <c r="C1096" s="13" t="s">
        <v>107</v>
      </c>
      <c r="D1096" s="36"/>
      <c r="E1096" s="13" t="s">
        <v>1049</v>
      </c>
      <c r="F1096" s="21">
        <v>40</v>
      </c>
      <c r="G1096" s="15">
        <v>0</v>
      </c>
      <c r="H1096" s="15">
        <v>0</v>
      </c>
      <c r="I1096" s="15">
        <v>0</v>
      </c>
      <c r="J1096" s="16">
        <f>OR(F1096&lt;&gt;0,G1096&lt;&gt;0,H1096&lt;&gt;0,I1096&lt;&gt;0)*(F1096 + (F1096 = 0))*(G1096 + (G1096 = 0))*(H1096 + (H1096 = 0))*(I1096 + (I1096 = 0))</f>
        <v>40</v>
      </c>
      <c r="K1096" s="14"/>
      <c r="L1096" s="14"/>
      <c r="M1096" s="14"/>
    </row>
    <row r="1097" spans="1:13" x14ac:dyDescent="0.3">
      <c r="A1097" s="14"/>
      <c r="B1097" s="14"/>
      <c r="C1097" s="14"/>
      <c r="D1097" s="36"/>
      <c r="E1097" s="14"/>
      <c r="F1097" s="14"/>
      <c r="G1097" s="14"/>
      <c r="H1097" s="14"/>
      <c r="I1097" s="14"/>
      <c r="J1097" s="18" t="s">
        <v>1050</v>
      </c>
      <c r="K1097" s="19">
        <f>J1096*1</f>
        <v>40</v>
      </c>
      <c r="L1097" s="15">
        <v>0</v>
      </c>
      <c r="M1097" s="19">
        <f>ROUND(K1097*L1097,2)</f>
        <v>0</v>
      </c>
    </row>
    <row r="1098" spans="1:13" ht="1.05" customHeight="1" x14ac:dyDescent="0.3">
      <c r="A1098" s="20"/>
      <c r="B1098" s="20"/>
      <c r="C1098" s="20"/>
      <c r="D1098" s="37"/>
      <c r="E1098" s="20"/>
      <c r="F1098" s="20"/>
      <c r="G1098" s="20"/>
      <c r="H1098" s="20"/>
      <c r="I1098" s="20"/>
      <c r="J1098" s="20"/>
      <c r="K1098" s="20"/>
      <c r="L1098" s="20"/>
      <c r="M1098" s="20"/>
    </row>
    <row r="1099" spans="1:13" x14ac:dyDescent="0.3">
      <c r="A1099" s="12" t="s">
        <v>1051</v>
      </c>
      <c r="B1099" s="13" t="s">
        <v>22</v>
      </c>
      <c r="C1099" s="13" t="s">
        <v>23</v>
      </c>
      <c r="D1099" s="17" t="s">
        <v>1052</v>
      </c>
      <c r="E1099" s="14"/>
      <c r="F1099" s="14"/>
      <c r="G1099" s="14"/>
      <c r="H1099" s="14"/>
      <c r="I1099" s="14"/>
      <c r="J1099" s="14"/>
      <c r="K1099" s="16">
        <f>K1102</f>
        <v>1</v>
      </c>
      <c r="L1099" s="16">
        <f>L1102</f>
        <v>0</v>
      </c>
      <c r="M1099" s="16">
        <f>M1102</f>
        <v>0</v>
      </c>
    </row>
    <row r="1100" spans="1:13" ht="61.2" x14ac:dyDescent="0.3">
      <c r="A1100" s="14"/>
      <c r="B1100" s="14"/>
      <c r="C1100" s="14"/>
      <c r="D1100" s="17" t="s">
        <v>1053</v>
      </c>
      <c r="E1100" s="14"/>
      <c r="F1100" s="14"/>
      <c r="G1100" s="14"/>
      <c r="H1100" s="14"/>
      <c r="I1100" s="14"/>
      <c r="J1100" s="14"/>
      <c r="K1100" s="14"/>
      <c r="L1100" s="14"/>
      <c r="M1100" s="14"/>
    </row>
    <row r="1101" spans="1:13" x14ac:dyDescent="0.3">
      <c r="A1101" s="14"/>
      <c r="B1101" s="14"/>
      <c r="C1101" s="13" t="s">
        <v>107</v>
      </c>
      <c r="D1101" s="36"/>
      <c r="E1101" s="13" t="s">
        <v>896</v>
      </c>
      <c r="F1101" s="21">
        <v>1</v>
      </c>
      <c r="G1101" s="15">
        <v>0</v>
      </c>
      <c r="H1101" s="15">
        <v>0</v>
      </c>
      <c r="I1101" s="15">
        <v>0</v>
      </c>
      <c r="J1101" s="16">
        <f>OR(F1101&lt;&gt;0,G1101&lt;&gt;0,H1101&lt;&gt;0,I1101&lt;&gt;0)*(F1101 + (F1101 = 0))*(G1101 + (G1101 = 0))*(H1101 + (H1101 = 0))*(I1101 + (I1101 = 0))</f>
        <v>1</v>
      </c>
      <c r="K1101" s="14"/>
      <c r="L1101" s="14"/>
      <c r="M1101" s="14"/>
    </row>
    <row r="1102" spans="1:13" x14ac:dyDescent="0.3">
      <c r="A1102" s="14"/>
      <c r="B1102" s="14"/>
      <c r="C1102" s="14"/>
      <c r="D1102" s="36"/>
      <c r="E1102" s="14"/>
      <c r="F1102" s="14"/>
      <c r="G1102" s="14"/>
      <c r="H1102" s="14"/>
      <c r="I1102" s="14"/>
      <c r="J1102" s="18" t="s">
        <v>1054</v>
      </c>
      <c r="K1102" s="19">
        <f>J1101*1</f>
        <v>1</v>
      </c>
      <c r="L1102" s="15">
        <v>0</v>
      </c>
      <c r="M1102" s="19">
        <f>ROUND(K1102*L1102,2)</f>
        <v>0</v>
      </c>
    </row>
    <row r="1103" spans="1:13" ht="1.05" customHeight="1" x14ac:dyDescent="0.3">
      <c r="A1103" s="20"/>
      <c r="B1103" s="20"/>
      <c r="C1103" s="20"/>
      <c r="D1103" s="37"/>
      <c r="E1103" s="20"/>
      <c r="F1103" s="20"/>
      <c r="G1103" s="20"/>
      <c r="H1103" s="20"/>
      <c r="I1103" s="20"/>
      <c r="J1103" s="20"/>
      <c r="K1103" s="20"/>
      <c r="L1103" s="20"/>
      <c r="M1103" s="20"/>
    </row>
    <row r="1104" spans="1:13" ht="20.399999999999999" x14ac:dyDescent="0.3">
      <c r="A1104" s="12" t="s">
        <v>1055</v>
      </c>
      <c r="B1104" s="13" t="s">
        <v>22</v>
      </c>
      <c r="C1104" s="13" t="s">
        <v>23</v>
      </c>
      <c r="D1104" s="17" t="s">
        <v>1056</v>
      </c>
      <c r="E1104" s="14"/>
      <c r="F1104" s="14"/>
      <c r="G1104" s="14"/>
      <c r="H1104" s="14"/>
      <c r="I1104" s="14"/>
      <c r="J1104" s="14"/>
      <c r="K1104" s="16">
        <f>K1107</f>
        <v>1</v>
      </c>
      <c r="L1104" s="16">
        <f>L1107</f>
        <v>0</v>
      </c>
      <c r="M1104" s="16">
        <f>M1107</f>
        <v>0</v>
      </c>
    </row>
    <row r="1105" spans="1:13" ht="30.6" x14ac:dyDescent="0.3">
      <c r="A1105" s="14"/>
      <c r="B1105" s="14"/>
      <c r="C1105" s="14"/>
      <c r="D1105" s="17" t="s">
        <v>1057</v>
      </c>
      <c r="E1105" s="14"/>
      <c r="F1105" s="14"/>
      <c r="G1105" s="14"/>
      <c r="H1105" s="14"/>
      <c r="I1105" s="14"/>
      <c r="J1105" s="14"/>
      <c r="K1105" s="14"/>
      <c r="L1105" s="14"/>
      <c r="M1105" s="14"/>
    </row>
    <row r="1106" spans="1:13" x14ac:dyDescent="0.3">
      <c r="A1106" s="14"/>
      <c r="B1106" s="14"/>
      <c r="C1106" s="13" t="s">
        <v>107</v>
      </c>
      <c r="D1106" s="36"/>
      <c r="E1106" s="13" t="s">
        <v>1058</v>
      </c>
      <c r="F1106" s="21">
        <v>1</v>
      </c>
      <c r="G1106" s="15">
        <v>0</v>
      </c>
      <c r="H1106" s="15">
        <v>0</v>
      </c>
      <c r="I1106" s="15">
        <v>0</v>
      </c>
      <c r="J1106" s="16">
        <f>OR(F1106&lt;&gt;0,G1106&lt;&gt;0,H1106&lt;&gt;0,I1106&lt;&gt;0)*(F1106 + (F1106 = 0))*(G1106 + (G1106 = 0))*(H1106 + (H1106 = 0))*(I1106 + (I1106 = 0))</f>
        <v>1</v>
      </c>
      <c r="K1106" s="14"/>
      <c r="L1106" s="14"/>
      <c r="M1106" s="14"/>
    </row>
    <row r="1107" spans="1:13" x14ac:dyDescent="0.3">
      <c r="A1107" s="14"/>
      <c r="B1107" s="14"/>
      <c r="C1107" s="14"/>
      <c r="D1107" s="36"/>
      <c r="E1107" s="14"/>
      <c r="F1107" s="14"/>
      <c r="G1107" s="14"/>
      <c r="H1107" s="14"/>
      <c r="I1107" s="14"/>
      <c r="J1107" s="18" t="s">
        <v>1059</v>
      </c>
      <c r="K1107" s="19">
        <f>J1106</f>
        <v>1</v>
      </c>
      <c r="L1107" s="15">
        <v>0</v>
      </c>
      <c r="M1107" s="19">
        <f>ROUND(K1107*L1107,2)</f>
        <v>0</v>
      </c>
    </row>
    <row r="1108" spans="1:13" ht="1.05" customHeight="1" x14ac:dyDescent="0.3">
      <c r="A1108" s="20"/>
      <c r="B1108" s="20"/>
      <c r="C1108" s="20"/>
      <c r="D1108" s="37"/>
      <c r="E1108" s="20"/>
      <c r="F1108" s="20"/>
      <c r="G1108" s="20"/>
      <c r="H1108" s="20"/>
      <c r="I1108" s="20"/>
      <c r="J1108" s="20"/>
      <c r="K1108" s="20"/>
      <c r="L1108" s="20"/>
      <c r="M1108" s="20"/>
    </row>
    <row r="1109" spans="1:13" x14ac:dyDescent="0.3">
      <c r="A1109" s="12" t="s">
        <v>1060</v>
      </c>
      <c r="B1109" s="13" t="s">
        <v>22</v>
      </c>
      <c r="C1109" s="13" t="s">
        <v>23</v>
      </c>
      <c r="D1109" s="17" t="s">
        <v>1061</v>
      </c>
      <c r="E1109" s="14"/>
      <c r="F1109" s="14"/>
      <c r="G1109" s="14"/>
      <c r="H1109" s="14"/>
      <c r="I1109" s="14"/>
      <c r="J1109" s="14"/>
      <c r="K1109" s="16">
        <f>K1112</f>
        <v>1</v>
      </c>
      <c r="L1109" s="16">
        <f>L1112</f>
        <v>0</v>
      </c>
      <c r="M1109" s="16">
        <f>M1112</f>
        <v>0</v>
      </c>
    </row>
    <row r="1110" spans="1:13" ht="122.4" x14ac:dyDescent="0.3">
      <c r="A1110" s="14"/>
      <c r="B1110" s="14"/>
      <c r="C1110" s="14"/>
      <c r="D1110" s="17" t="s">
        <v>1062</v>
      </c>
      <c r="E1110" s="14"/>
      <c r="F1110" s="14"/>
      <c r="G1110" s="14"/>
      <c r="H1110" s="14"/>
      <c r="I1110" s="14"/>
      <c r="J1110" s="14"/>
      <c r="K1110" s="14"/>
      <c r="L1110" s="14"/>
      <c r="M1110" s="14"/>
    </row>
    <row r="1111" spans="1:13" x14ac:dyDescent="0.3">
      <c r="A1111" s="14"/>
      <c r="B1111" s="14"/>
      <c r="C1111" s="13" t="s">
        <v>107</v>
      </c>
      <c r="D1111" s="36"/>
      <c r="E1111" s="13" t="s">
        <v>896</v>
      </c>
      <c r="F1111" s="21">
        <v>1</v>
      </c>
      <c r="G1111" s="15">
        <v>0</v>
      </c>
      <c r="H1111" s="15">
        <v>0</v>
      </c>
      <c r="I1111" s="15">
        <v>0</v>
      </c>
      <c r="J1111" s="16">
        <f>OR(F1111&lt;&gt;0,G1111&lt;&gt;0,H1111&lt;&gt;0,I1111&lt;&gt;0)*(F1111 + (F1111 = 0))*(G1111 + (G1111 = 0))*(H1111 + (H1111 = 0))*(I1111 + (I1111 = 0))</f>
        <v>1</v>
      </c>
      <c r="K1111" s="14"/>
      <c r="L1111" s="14"/>
      <c r="M1111" s="14"/>
    </row>
    <row r="1112" spans="1:13" x14ac:dyDescent="0.3">
      <c r="A1112" s="14"/>
      <c r="B1112" s="14"/>
      <c r="C1112" s="14"/>
      <c r="D1112" s="36"/>
      <c r="E1112" s="14"/>
      <c r="F1112" s="14"/>
      <c r="G1112" s="14"/>
      <c r="H1112" s="14"/>
      <c r="I1112" s="14"/>
      <c r="J1112" s="18" t="s">
        <v>1063</v>
      </c>
      <c r="K1112" s="19">
        <f>J1111</f>
        <v>1</v>
      </c>
      <c r="L1112" s="15">
        <v>0</v>
      </c>
      <c r="M1112" s="19">
        <f>ROUND(K1112*L1112,2)</f>
        <v>0</v>
      </c>
    </row>
    <row r="1113" spans="1:13" ht="1.05" customHeight="1" x14ac:dyDescent="0.3">
      <c r="A1113" s="20"/>
      <c r="B1113" s="20"/>
      <c r="C1113" s="20"/>
      <c r="D1113" s="37"/>
      <c r="E1113" s="20"/>
      <c r="F1113" s="20"/>
      <c r="G1113" s="20"/>
      <c r="H1113" s="20"/>
      <c r="I1113" s="20"/>
      <c r="J1113" s="20"/>
      <c r="K1113" s="20"/>
      <c r="L1113" s="20"/>
      <c r="M1113" s="20"/>
    </row>
    <row r="1114" spans="1:13" x14ac:dyDescent="0.3">
      <c r="A1114" s="12" t="s">
        <v>1064</v>
      </c>
      <c r="B1114" s="13" t="s">
        <v>22</v>
      </c>
      <c r="C1114" s="13" t="s">
        <v>23</v>
      </c>
      <c r="D1114" s="17" t="s">
        <v>1065</v>
      </c>
      <c r="E1114" s="14"/>
      <c r="F1114" s="14"/>
      <c r="G1114" s="14"/>
      <c r="H1114" s="14"/>
      <c r="I1114" s="14"/>
      <c r="J1114" s="14"/>
      <c r="K1114" s="16">
        <f>K1117</f>
        <v>1</v>
      </c>
      <c r="L1114" s="16">
        <f>L1117</f>
        <v>0</v>
      </c>
      <c r="M1114" s="16">
        <f>M1117</f>
        <v>0</v>
      </c>
    </row>
    <row r="1115" spans="1:13" ht="51" x14ac:dyDescent="0.3">
      <c r="A1115" s="14"/>
      <c r="B1115" s="14"/>
      <c r="C1115" s="14"/>
      <c r="D1115" s="17" t="s">
        <v>1066</v>
      </c>
      <c r="E1115" s="14"/>
      <c r="F1115" s="14"/>
      <c r="G1115" s="14"/>
      <c r="H1115" s="14"/>
      <c r="I1115" s="14"/>
      <c r="J1115" s="14"/>
      <c r="K1115" s="14"/>
      <c r="L1115" s="14"/>
      <c r="M1115" s="14"/>
    </row>
    <row r="1116" spans="1:13" x14ac:dyDescent="0.3">
      <c r="A1116" s="14"/>
      <c r="B1116" s="14"/>
      <c r="C1116" s="13" t="s">
        <v>107</v>
      </c>
      <c r="D1116" s="36"/>
      <c r="E1116" s="13" t="s">
        <v>1067</v>
      </c>
      <c r="F1116" s="21">
        <v>1</v>
      </c>
      <c r="G1116" s="15">
        <v>0</v>
      </c>
      <c r="H1116" s="15">
        <v>0</v>
      </c>
      <c r="I1116" s="15">
        <v>0</v>
      </c>
      <c r="J1116" s="16">
        <f>OR(F1116&lt;&gt;0,G1116&lt;&gt;0,H1116&lt;&gt;0,I1116&lt;&gt;0)*(F1116 + (F1116 = 0))*(G1116 + (G1116 = 0))*(H1116 + (H1116 = 0))*(I1116 + (I1116 = 0))</f>
        <v>1</v>
      </c>
      <c r="K1116" s="14"/>
      <c r="L1116" s="14"/>
      <c r="M1116" s="14"/>
    </row>
    <row r="1117" spans="1:13" x14ac:dyDescent="0.3">
      <c r="A1117" s="14"/>
      <c r="B1117" s="14"/>
      <c r="C1117" s="14"/>
      <c r="D1117" s="36"/>
      <c r="E1117" s="14"/>
      <c r="F1117" s="14"/>
      <c r="G1117" s="14"/>
      <c r="H1117" s="14"/>
      <c r="I1117" s="14"/>
      <c r="J1117" s="18" t="s">
        <v>1068</v>
      </c>
      <c r="K1117" s="19">
        <f>J1116</f>
        <v>1</v>
      </c>
      <c r="L1117" s="15">
        <v>0</v>
      </c>
      <c r="M1117" s="19">
        <f>ROUND(K1117*L1117,2)</f>
        <v>0</v>
      </c>
    </row>
    <row r="1118" spans="1:13" ht="1.05" customHeight="1" x14ac:dyDescent="0.3">
      <c r="A1118" s="20"/>
      <c r="B1118" s="20"/>
      <c r="C1118" s="20"/>
      <c r="D1118" s="37"/>
      <c r="E1118" s="20"/>
      <c r="F1118" s="20"/>
      <c r="G1118" s="20"/>
      <c r="H1118" s="20"/>
      <c r="I1118" s="20"/>
      <c r="J1118" s="20"/>
      <c r="K1118" s="20"/>
      <c r="L1118" s="20"/>
      <c r="M1118" s="20"/>
    </row>
    <row r="1119" spans="1:13" x14ac:dyDescent="0.3">
      <c r="A1119" s="12" t="s">
        <v>1069</v>
      </c>
      <c r="B1119" s="13" t="s">
        <v>22</v>
      </c>
      <c r="C1119" s="13" t="s">
        <v>216</v>
      </c>
      <c r="D1119" s="17" t="s">
        <v>1070</v>
      </c>
      <c r="E1119" s="14"/>
      <c r="F1119" s="14"/>
      <c r="G1119" s="14"/>
      <c r="H1119" s="14"/>
      <c r="I1119" s="14"/>
      <c r="J1119" s="14"/>
      <c r="K1119" s="16">
        <f>K1125</f>
        <v>160</v>
      </c>
      <c r="L1119" s="16">
        <f>L1125</f>
        <v>0</v>
      </c>
      <c r="M1119" s="16">
        <f>M1125</f>
        <v>0</v>
      </c>
    </row>
    <row r="1120" spans="1:13" ht="51" x14ac:dyDescent="0.3">
      <c r="A1120" s="14"/>
      <c r="B1120" s="14"/>
      <c r="C1120" s="14"/>
      <c r="D1120" s="17" t="s">
        <v>1071</v>
      </c>
      <c r="E1120" s="14"/>
      <c r="F1120" s="14"/>
      <c r="G1120" s="14"/>
      <c r="H1120" s="14"/>
      <c r="I1120" s="14"/>
      <c r="J1120" s="14"/>
      <c r="K1120" s="14"/>
      <c r="L1120" s="14"/>
      <c r="M1120" s="14"/>
    </row>
    <row r="1121" spans="1:13" x14ac:dyDescent="0.3">
      <c r="A1121" s="14"/>
      <c r="B1121" s="14"/>
      <c r="C1121" s="13" t="s">
        <v>107</v>
      </c>
      <c r="D1121" s="36"/>
      <c r="E1121" s="13" t="s">
        <v>1072</v>
      </c>
      <c r="F1121" s="21">
        <v>1</v>
      </c>
      <c r="G1121" s="15">
        <v>50</v>
      </c>
      <c r="H1121" s="15">
        <v>0</v>
      </c>
      <c r="I1121" s="15">
        <v>0</v>
      </c>
      <c r="J1121" s="16">
        <f>OR(F1121&lt;&gt;0,G1121&lt;&gt;0,H1121&lt;&gt;0,I1121&lt;&gt;0)*(F1121 + (F1121 = 0))*(G1121 + (G1121 = 0))*(H1121 + (H1121 = 0))*(I1121 + (I1121 = 0))</f>
        <v>50</v>
      </c>
      <c r="K1121" s="14"/>
      <c r="L1121" s="14"/>
      <c r="M1121" s="14"/>
    </row>
    <row r="1122" spans="1:13" x14ac:dyDescent="0.3">
      <c r="A1122" s="14"/>
      <c r="B1122" s="14"/>
      <c r="C1122" s="13" t="s">
        <v>107</v>
      </c>
      <c r="D1122" s="36"/>
      <c r="E1122" s="13" t="s">
        <v>1073</v>
      </c>
      <c r="F1122" s="21">
        <v>1</v>
      </c>
      <c r="G1122" s="15">
        <v>45</v>
      </c>
      <c r="H1122" s="15">
        <v>0</v>
      </c>
      <c r="I1122" s="15">
        <v>0</v>
      </c>
      <c r="J1122" s="16">
        <f>OR(F1122&lt;&gt;0,G1122&lt;&gt;0,H1122&lt;&gt;0,I1122&lt;&gt;0)*(F1122 + (F1122 = 0))*(G1122 + (G1122 = 0))*(H1122 + (H1122 = 0))*(I1122 + (I1122 = 0))</f>
        <v>45</v>
      </c>
      <c r="K1122" s="14"/>
      <c r="L1122" s="14"/>
      <c r="M1122" s="14"/>
    </row>
    <row r="1123" spans="1:13" x14ac:dyDescent="0.3">
      <c r="A1123" s="14"/>
      <c r="B1123" s="14"/>
      <c r="C1123" s="13" t="s">
        <v>107</v>
      </c>
      <c r="D1123" s="36"/>
      <c r="E1123" s="13" t="s">
        <v>1074</v>
      </c>
      <c r="F1123" s="21">
        <v>1</v>
      </c>
      <c r="G1123" s="15">
        <v>30</v>
      </c>
      <c r="H1123" s="15">
        <v>0</v>
      </c>
      <c r="I1123" s="15">
        <v>0</v>
      </c>
      <c r="J1123" s="16">
        <f>OR(F1123&lt;&gt;0,G1123&lt;&gt;0,H1123&lt;&gt;0,I1123&lt;&gt;0)*(F1123 + (F1123 = 0))*(G1123 + (G1123 = 0))*(H1123 + (H1123 = 0))*(I1123 + (I1123 = 0))</f>
        <v>30</v>
      </c>
      <c r="K1123" s="14"/>
      <c r="L1123" s="14"/>
      <c r="M1123" s="14"/>
    </row>
    <row r="1124" spans="1:13" x14ac:dyDescent="0.3">
      <c r="A1124" s="14"/>
      <c r="B1124" s="14"/>
      <c r="C1124" s="13" t="s">
        <v>43</v>
      </c>
      <c r="D1124" s="36"/>
      <c r="E1124" s="13" t="s">
        <v>647</v>
      </c>
      <c r="F1124" s="21">
        <v>1</v>
      </c>
      <c r="G1124" s="15">
        <v>35</v>
      </c>
      <c r="H1124" s="15">
        <v>0</v>
      </c>
      <c r="I1124" s="15">
        <v>0</v>
      </c>
      <c r="J1124" s="16">
        <f>OR(F1124&lt;&gt;0,G1124&lt;&gt;0,H1124&lt;&gt;0,I1124&lt;&gt;0)*(F1124 + (F1124 = 0))*(G1124 + (G1124 = 0))*(H1124 + (H1124 = 0))*(I1124 + (I1124 = 0))</f>
        <v>35</v>
      </c>
      <c r="K1124" s="14"/>
      <c r="L1124" s="14"/>
      <c r="M1124" s="14"/>
    </row>
    <row r="1125" spans="1:13" x14ac:dyDescent="0.3">
      <c r="A1125" s="14"/>
      <c r="B1125" s="14"/>
      <c r="C1125" s="14"/>
      <c r="D1125" s="36"/>
      <c r="E1125" s="14"/>
      <c r="F1125" s="14"/>
      <c r="G1125" s="14"/>
      <c r="H1125" s="14"/>
      <c r="I1125" s="14"/>
      <c r="J1125" s="18" t="s">
        <v>1075</v>
      </c>
      <c r="K1125" s="19">
        <f>SUM(J1121:J1124)</f>
        <v>160</v>
      </c>
      <c r="L1125" s="15">
        <v>0</v>
      </c>
      <c r="M1125" s="19">
        <f>ROUND(K1125*L1125,2)</f>
        <v>0</v>
      </c>
    </row>
    <row r="1126" spans="1:13" ht="1.05" customHeight="1" x14ac:dyDescent="0.3">
      <c r="A1126" s="20"/>
      <c r="B1126" s="20"/>
      <c r="C1126" s="20"/>
      <c r="D1126" s="37"/>
      <c r="E1126" s="20"/>
      <c r="F1126" s="20"/>
      <c r="G1126" s="20"/>
      <c r="H1126" s="20"/>
      <c r="I1126" s="20"/>
      <c r="J1126" s="20"/>
      <c r="K1126" s="20"/>
      <c r="L1126" s="20"/>
      <c r="M1126" s="20"/>
    </row>
    <row r="1127" spans="1:13" x14ac:dyDescent="0.3">
      <c r="A1127" s="12" t="s">
        <v>1076</v>
      </c>
      <c r="B1127" s="13" t="s">
        <v>22</v>
      </c>
      <c r="C1127" s="13" t="s">
        <v>216</v>
      </c>
      <c r="D1127" s="17" t="s">
        <v>1077</v>
      </c>
      <c r="E1127" s="14"/>
      <c r="F1127" s="14"/>
      <c r="G1127" s="14"/>
      <c r="H1127" s="14"/>
      <c r="I1127" s="14"/>
      <c r="J1127" s="14"/>
      <c r="K1127" s="16">
        <f>K1148</f>
        <v>530</v>
      </c>
      <c r="L1127" s="16">
        <f>L1148</f>
        <v>0</v>
      </c>
      <c r="M1127" s="16">
        <f>M1148</f>
        <v>0</v>
      </c>
    </row>
    <row r="1128" spans="1:13" ht="51" x14ac:dyDescent="0.3">
      <c r="A1128" s="14"/>
      <c r="B1128" s="14"/>
      <c r="C1128" s="14"/>
      <c r="D1128" s="17" t="s">
        <v>1078</v>
      </c>
      <c r="E1128" s="14"/>
      <c r="F1128" s="14"/>
      <c r="G1128" s="14"/>
      <c r="H1128" s="14"/>
      <c r="I1128" s="14"/>
      <c r="J1128" s="14"/>
      <c r="K1128" s="14"/>
      <c r="L1128" s="14"/>
      <c r="M1128" s="14"/>
    </row>
    <row r="1129" spans="1:13" x14ac:dyDescent="0.3">
      <c r="A1129" s="14"/>
      <c r="B1129" s="14"/>
      <c r="C1129" s="13" t="s">
        <v>107</v>
      </c>
      <c r="D1129" s="36"/>
      <c r="E1129" s="13" t="s">
        <v>1079</v>
      </c>
      <c r="F1129" s="21">
        <v>1</v>
      </c>
      <c r="G1129" s="15">
        <v>35</v>
      </c>
      <c r="H1129" s="15">
        <v>0</v>
      </c>
      <c r="I1129" s="15">
        <v>0</v>
      </c>
      <c r="J1129" s="16">
        <f>OR(F1129&lt;&gt;0,G1129&lt;&gt;0,H1129&lt;&gt;0,I1129&lt;&gt;0)*(F1129 + (F1129 = 0))*(G1129 + (G1129 = 0))*(H1129 + (H1129 = 0))*(I1129 + (I1129 = 0))</f>
        <v>35</v>
      </c>
      <c r="K1129" s="14"/>
      <c r="L1129" s="14"/>
      <c r="M1129" s="14"/>
    </row>
    <row r="1130" spans="1:13" x14ac:dyDescent="0.3">
      <c r="A1130" s="14"/>
      <c r="B1130" s="14"/>
      <c r="C1130" s="13" t="s">
        <v>107</v>
      </c>
      <c r="D1130" s="36"/>
      <c r="E1130" s="13" t="s">
        <v>1080</v>
      </c>
      <c r="F1130" s="21">
        <v>1</v>
      </c>
      <c r="G1130" s="15">
        <v>25</v>
      </c>
      <c r="H1130" s="15">
        <v>0</v>
      </c>
      <c r="I1130" s="15">
        <v>0</v>
      </c>
      <c r="J1130" s="16">
        <f>OR(F1130&lt;&gt;0,G1130&lt;&gt;0,H1130&lt;&gt;0,I1130&lt;&gt;0)*(F1130 + (F1130 = 0))*(G1130 + (G1130 = 0))*(H1130 + (H1130 = 0))*(I1130 + (I1130 = 0))</f>
        <v>25</v>
      </c>
      <c r="K1130" s="14"/>
      <c r="L1130" s="14"/>
      <c r="M1130" s="14"/>
    </row>
    <row r="1131" spans="1:13" x14ac:dyDescent="0.3">
      <c r="A1131" s="14"/>
      <c r="B1131" s="14"/>
      <c r="C1131" s="13" t="s">
        <v>107</v>
      </c>
      <c r="D1131" s="36"/>
      <c r="E1131" s="13" t="s">
        <v>1081</v>
      </c>
      <c r="F1131" s="21">
        <v>1</v>
      </c>
      <c r="G1131" s="15">
        <v>25</v>
      </c>
      <c r="H1131" s="15">
        <v>0</v>
      </c>
      <c r="I1131" s="15">
        <v>0</v>
      </c>
      <c r="J1131" s="16">
        <f>OR(F1131&lt;&gt;0,G1131&lt;&gt;0,H1131&lt;&gt;0,I1131&lt;&gt;0)*(F1131 + (F1131 = 0))*(G1131 + (G1131 = 0))*(H1131 + (H1131 = 0))*(I1131 + (I1131 = 0))</f>
        <v>25</v>
      </c>
      <c r="K1131" s="14"/>
      <c r="L1131" s="14"/>
      <c r="M1131" s="14"/>
    </row>
    <row r="1132" spans="1:13" x14ac:dyDescent="0.3">
      <c r="A1132" s="14"/>
      <c r="B1132" s="14"/>
      <c r="C1132" s="13" t="s">
        <v>107</v>
      </c>
      <c r="D1132" s="36"/>
      <c r="E1132" s="13" t="s">
        <v>1082</v>
      </c>
      <c r="F1132" s="21">
        <v>1</v>
      </c>
      <c r="G1132" s="15">
        <v>15</v>
      </c>
      <c r="H1132" s="15">
        <v>0</v>
      </c>
      <c r="I1132" s="15">
        <v>0</v>
      </c>
      <c r="J1132" s="16">
        <f>OR(F1132&lt;&gt;0,G1132&lt;&gt;0,H1132&lt;&gt;0,I1132&lt;&gt;0)*(F1132 + (F1132 = 0))*(G1132 + (G1132 = 0))*(H1132 + (H1132 = 0))*(I1132 + (I1132 = 0))</f>
        <v>15</v>
      </c>
      <c r="K1132" s="14"/>
      <c r="L1132" s="14"/>
      <c r="M1132" s="14"/>
    </row>
    <row r="1133" spans="1:13" x14ac:dyDescent="0.3">
      <c r="A1133" s="14"/>
      <c r="B1133" s="14"/>
      <c r="C1133" s="13" t="s">
        <v>107</v>
      </c>
      <c r="D1133" s="36"/>
      <c r="E1133" s="13" t="s">
        <v>1083</v>
      </c>
      <c r="F1133" s="21">
        <v>1</v>
      </c>
      <c r="G1133" s="15">
        <v>55</v>
      </c>
      <c r="H1133" s="15">
        <v>0</v>
      </c>
      <c r="I1133" s="15">
        <v>0</v>
      </c>
      <c r="J1133" s="16">
        <f>OR(F1133&lt;&gt;0,G1133&lt;&gt;0,H1133&lt;&gt;0,I1133&lt;&gt;0)*(F1133 + (F1133 = 0))*(G1133 + (G1133 = 0))*(H1133 + (H1133 = 0))*(I1133 + (I1133 = 0))</f>
        <v>55</v>
      </c>
      <c r="K1133" s="14"/>
      <c r="L1133" s="14"/>
      <c r="M1133" s="14"/>
    </row>
    <row r="1134" spans="1:13" x14ac:dyDescent="0.3">
      <c r="A1134" s="14"/>
      <c r="B1134" s="14"/>
      <c r="C1134" s="13" t="s">
        <v>107</v>
      </c>
      <c r="D1134" s="36"/>
      <c r="E1134" s="13" t="s">
        <v>1084</v>
      </c>
      <c r="F1134" s="21">
        <v>1</v>
      </c>
      <c r="G1134" s="15">
        <v>15</v>
      </c>
      <c r="H1134" s="15">
        <v>0</v>
      </c>
      <c r="I1134" s="15">
        <v>0</v>
      </c>
      <c r="J1134" s="16">
        <f>OR(F1134&lt;&gt;0,G1134&lt;&gt;0,H1134&lt;&gt;0,I1134&lt;&gt;0)*(F1134 + (F1134 = 0))*(G1134 + (G1134 = 0))*(H1134 + (H1134 = 0))*(I1134 + (I1134 = 0))</f>
        <v>15</v>
      </c>
      <c r="K1134" s="14"/>
      <c r="L1134" s="14"/>
      <c r="M1134" s="14"/>
    </row>
    <row r="1135" spans="1:13" x14ac:dyDescent="0.3">
      <c r="A1135" s="14"/>
      <c r="B1135" s="14"/>
      <c r="C1135" s="13" t="s">
        <v>107</v>
      </c>
      <c r="D1135" s="36"/>
      <c r="E1135" s="13" t="s">
        <v>1085</v>
      </c>
      <c r="F1135" s="21">
        <v>1</v>
      </c>
      <c r="G1135" s="15">
        <v>10</v>
      </c>
      <c r="H1135" s="15">
        <v>0</v>
      </c>
      <c r="I1135" s="15">
        <v>0</v>
      </c>
      <c r="J1135" s="16">
        <f>OR(F1135&lt;&gt;0,G1135&lt;&gt;0,H1135&lt;&gt;0,I1135&lt;&gt;0)*(F1135 + (F1135 = 0))*(G1135 + (G1135 = 0))*(H1135 + (H1135 = 0))*(I1135 + (I1135 = 0))</f>
        <v>10</v>
      </c>
      <c r="K1135" s="14"/>
      <c r="L1135" s="14"/>
      <c r="M1135" s="14"/>
    </row>
    <row r="1136" spans="1:13" x14ac:dyDescent="0.3">
      <c r="A1136" s="14"/>
      <c r="B1136" s="14"/>
      <c r="C1136" s="13" t="s">
        <v>107</v>
      </c>
      <c r="D1136" s="36"/>
      <c r="E1136" s="13" t="s">
        <v>1086</v>
      </c>
      <c r="F1136" s="21">
        <v>1</v>
      </c>
      <c r="G1136" s="15">
        <v>45</v>
      </c>
      <c r="H1136" s="15">
        <v>0</v>
      </c>
      <c r="I1136" s="15">
        <v>0</v>
      </c>
      <c r="J1136" s="16">
        <f>OR(F1136&lt;&gt;0,G1136&lt;&gt;0,H1136&lt;&gt;0,I1136&lt;&gt;0)*(F1136 + (F1136 = 0))*(G1136 + (G1136 = 0))*(H1136 + (H1136 = 0))*(I1136 + (I1136 = 0))</f>
        <v>45</v>
      </c>
      <c r="K1136" s="14"/>
      <c r="L1136" s="14"/>
      <c r="M1136" s="14"/>
    </row>
    <row r="1137" spans="1:13" x14ac:dyDescent="0.3">
      <c r="A1137" s="14"/>
      <c r="B1137" s="14"/>
      <c r="C1137" s="13" t="s">
        <v>107</v>
      </c>
      <c r="D1137" s="36"/>
      <c r="E1137" s="13" t="s">
        <v>1087</v>
      </c>
      <c r="F1137" s="21">
        <v>1</v>
      </c>
      <c r="G1137" s="15">
        <v>50</v>
      </c>
      <c r="H1137" s="15">
        <v>0</v>
      </c>
      <c r="I1137" s="15">
        <v>0</v>
      </c>
      <c r="J1137" s="16">
        <f>OR(F1137&lt;&gt;0,G1137&lt;&gt;0,H1137&lt;&gt;0,I1137&lt;&gt;0)*(F1137 + (F1137 = 0))*(G1137 + (G1137 = 0))*(H1137 + (H1137 = 0))*(I1137 + (I1137 = 0))</f>
        <v>50</v>
      </c>
      <c r="K1137" s="14"/>
      <c r="L1137" s="14"/>
      <c r="M1137" s="14"/>
    </row>
    <row r="1138" spans="1:13" x14ac:dyDescent="0.3">
      <c r="A1138" s="14"/>
      <c r="B1138" s="14"/>
      <c r="C1138" s="13" t="s">
        <v>107</v>
      </c>
      <c r="D1138" s="36"/>
      <c r="E1138" s="13" t="s">
        <v>1088</v>
      </c>
      <c r="F1138" s="21">
        <v>4</v>
      </c>
      <c r="G1138" s="15">
        <v>15</v>
      </c>
      <c r="H1138" s="15">
        <v>0</v>
      </c>
      <c r="I1138" s="15">
        <v>0</v>
      </c>
      <c r="J1138" s="16">
        <f>OR(F1138&lt;&gt;0,G1138&lt;&gt;0,H1138&lt;&gt;0,I1138&lt;&gt;0)*(F1138 + (F1138 = 0))*(G1138 + (G1138 = 0))*(H1138 + (H1138 = 0))*(I1138 + (I1138 = 0))</f>
        <v>60</v>
      </c>
      <c r="K1138" s="14"/>
      <c r="L1138" s="14"/>
      <c r="M1138" s="14"/>
    </row>
    <row r="1139" spans="1:13" x14ac:dyDescent="0.3">
      <c r="A1139" s="14"/>
      <c r="B1139" s="14"/>
      <c r="C1139" s="13" t="s">
        <v>107</v>
      </c>
      <c r="D1139" s="36"/>
      <c r="E1139" s="13" t="s">
        <v>1089</v>
      </c>
      <c r="F1139" s="21">
        <v>1</v>
      </c>
      <c r="G1139" s="15">
        <v>15</v>
      </c>
      <c r="H1139" s="15">
        <v>0</v>
      </c>
      <c r="I1139" s="15">
        <v>0</v>
      </c>
      <c r="J1139" s="16">
        <f>OR(F1139&lt;&gt;0,G1139&lt;&gt;0,H1139&lt;&gt;0,I1139&lt;&gt;0)*(F1139 + (F1139 = 0))*(G1139 + (G1139 = 0))*(H1139 + (H1139 = 0))*(I1139 + (I1139 = 0))</f>
        <v>15</v>
      </c>
      <c r="K1139" s="14"/>
      <c r="L1139" s="14"/>
      <c r="M1139" s="14"/>
    </row>
    <row r="1140" spans="1:13" x14ac:dyDescent="0.3">
      <c r="A1140" s="14"/>
      <c r="B1140" s="14"/>
      <c r="C1140" s="13" t="s">
        <v>107</v>
      </c>
      <c r="D1140" s="36"/>
      <c r="E1140" s="13" t="s">
        <v>1090</v>
      </c>
      <c r="F1140" s="21">
        <v>1</v>
      </c>
      <c r="G1140" s="15">
        <v>15</v>
      </c>
      <c r="H1140" s="15">
        <v>0</v>
      </c>
      <c r="I1140" s="15">
        <v>0</v>
      </c>
      <c r="J1140" s="16">
        <f>OR(F1140&lt;&gt;0,G1140&lt;&gt;0,H1140&lt;&gt;0,I1140&lt;&gt;0)*(F1140 + (F1140 = 0))*(G1140 + (G1140 = 0))*(H1140 + (H1140 = 0))*(I1140 + (I1140 = 0))</f>
        <v>15</v>
      </c>
      <c r="K1140" s="14"/>
      <c r="L1140" s="14"/>
      <c r="M1140" s="14"/>
    </row>
    <row r="1141" spans="1:13" x14ac:dyDescent="0.3">
      <c r="A1141" s="14"/>
      <c r="B1141" s="14"/>
      <c r="C1141" s="13" t="s">
        <v>107</v>
      </c>
      <c r="D1141" s="36"/>
      <c r="E1141" s="13" t="s">
        <v>1091</v>
      </c>
      <c r="F1141" s="21">
        <v>1</v>
      </c>
      <c r="G1141" s="15">
        <v>55</v>
      </c>
      <c r="H1141" s="15">
        <v>0</v>
      </c>
      <c r="I1141" s="15">
        <v>0</v>
      </c>
      <c r="J1141" s="16">
        <f>OR(F1141&lt;&gt;0,G1141&lt;&gt;0,H1141&lt;&gt;0,I1141&lt;&gt;0)*(F1141 + (F1141 = 0))*(G1141 + (G1141 = 0))*(H1141 + (H1141 = 0))*(I1141 + (I1141 = 0))</f>
        <v>55</v>
      </c>
      <c r="K1141" s="14"/>
      <c r="L1141" s="14"/>
      <c r="M1141" s="14"/>
    </row>
    <row r="1142" spans="1:13" x14ac:dyDescent="0.3">
      <c r="A1142" s="14"/>
      <c r="B1142" s="14"/>
      <c r="C1142" s="13" t="s">
        <v>107</v>
      </c>
      <c r="D1142" s="36"/>
      <c r="E1142" s="13" t="s">
        <v>1092</v>
      </c>
      <c r="F1142" s="21">
        <v>1</v>
      </c>
      <c r="G1142" s="15">
        <v>15</v>
      </c>
      <c r="H1142" s="15">
        <v>0</v>
      </c>
      <c r="I1142" s="15">
        <v>0</v>
      </c>
      <c r="J1142" s="16">
        <f>OR(F1142&lt;&gt;0,G1142&lt;&gt;0,H1142&lt;&gt;0,I1142&lt;&gt;0)*(F1142 + (F1142 = 0))*(G1142 + (G1142 = 0))*(H1142 + (H1142 = 0))*(I1142 + (I1142 = 0))</f>
        <v>15</v>
      </c>
      <c r="K1142" s="14"/>
      <c r="L1142" s="14"/>
      <c r="M1142" s="14"/>
    </row>
    <row r="1143" spans="1:13" x14ac:dyDescent="0.3">
      <c r="A1143" s="14"/>
      <c r="B1143" s="14"/>
      <c r="C1143" s="13" t="s">
        <v>107</v>
      </c>
      <c r="D1143" s="36"/>
      <c r="E1143" s="13" t="s">
        <v>1093</v>
      </c>
      <c r="F1143" s="21">
        <v>1</v>
      </c>
      <c r="G1143" s="15">
        <v>15</v>
      </c>
      <c r="H1143" s="15">
        <v>0</v>
      </c>
      <c r="I1143" s="15">
        <v>0</v>
      </c>
      <c r="J1143" s="16">
        <f>OR(F1143&lt;&gt;0,G1143&lt;&gt;0,H1143&lt;&gt;0,I1143&lt;&gt;0)*(F1143 + (F1143 = 0))*(G1143 + (G1143 = 0))*(H1143 + (H1143 = 0))*(I1143 + (I1143 = 0))</f>
        <v>15</v>
      </c>
      <c r="K1143" s="14"/>
      <c r="L1143" s="14"/>
      <c r="M1143" s="14"/>
    </row>
    <row r="1144" spans="1:13" x14ac:dyDescent="0.3">
      <c r="A1144" s="14"/>
      <c r="B1144" s="14"/>
      <c r="C1144" s="13" t="s">
        <v>107</v>
      </c>
      <c r="D1144" s="36"/>
      <c r="E1144" s="13" t="s">
        <v>1094</v>
      </c>
      <c r="F1144" s="21">
        <v>1</v>
      </c>
      <c r="G1144" s="15">
        <v>15</v>
      </c>
      <c r="H1144" s="15">
        <v>0</v>
      </c>
      <c r="I1144" s="15">
        <v>0</v>
      </c>
      <c r="J1144" s="16">
        <f>OR(F1144&lt;&gt;0,G1144&lt;&gt;0,H1144&lt;&gt;0,I1144&lt;&gt;0)*(F1144 + (F1144 = 0))*(G1144 + (G1144 = 0))*(H1144 + (H1144 = 0))*(I1144 + (I1144 = 0))</f>
        <v>15</v>
      </c>
      <c r="K1144" s="14"/>
      <c r="L1144" s="14"/>
      <c r="M1144" s="14"/>
    </row>
    <row r="1145" spans="1:13" x14ac:dyDescent="0.3">
      <c r="A1145" s="14"/>
      <c r="B1145" s="14"/>
      <c r="C1145" s="13" t="s">
        <v>107</v>
      </c>
      <c r="D1145" s="36"/>
      <c r="E1145" s="13" t="s">
        <v>58</v>
      </c>
      <c r="F1145" s="21">
        <v>1</v>
      </c>
      <c r="G1145" s="15">
        <v>20</v>
      </c>
      <c r="H1145" s="15">
        <v>0</v>
      </c>
      <c r="I1145" s="15">
        <v>0</v>
      </c>
      <c r="J1145" s="16">
        <f>OR(F1145&lt;&gt;0,G1145&lt;&gt;0,H1145&lt;&gt;0,I1145&lt;&gt;0)*(F1145 + (F1145 = 0))*(G1145 + (G1145 = 0))*(H1145 + (H1145 = 0))*(I1145 + (I1145 = 0))</f>
        <v>20</v>
      </c>
      <c r="K1145" s="14"/>
      <c r="L1145" s="14"/>
      <c r="M1145" s="14"/>
    </row>
    <row r="1146" spans="1:13" x14ac:dyDescent="0.3">
      <c r="A1146" s="14"/>
      <c r="B1146" s="14"/>
      <c r="C1146" s="13" t="s">
        <v>107</v>
      </c>
      <c r="D1146" s="36"/>
      <c r="E1146" s="13" t="s">
        <v>288</v>
      </c>
      <c r="F1146" s="21">
        <v>1</v>
      </c>
      <c r="G1146" s="15">
        <v>10</v>
      </c>
      <c r="H1146" s="15">
        <v>0</v>
      </c>
      <c r="I1146" s="15">
        <v>0</v>
      </c>
      <c r="J1146" s="16">
        <f>OR(F1146&lt;&gt;0,G1146&lt;&gt;0,H1146&lt;&gt;0,I1146&lt;&gt;0)*(F1146 + (F1146 = 0))*(G1146 + (G1146 = 0))*(H1146 + (H1146 = 0))*(I1146 + (I1146 = 0))</f>
        <v>10</v>
      </c>
      <c r="K1146" s="14"/>
      <c r="L1146" s="14"/>
      <c r="M1146" s="14"/>
    </row>
    <row r="1147" spans="1:13" x14ac:dyDescent="0.3">
      <c r="A1147" s="14"/>
      <c r="B1147" s="14"/>
      <c r="C1147" s="13" t="s">
        <v>43</v>
      </c>
      <c r="D1147" s="36"/>
      <c r="E1147" s="13" t="s">
        <v>647</v>
      </c>
      <c r="F1147" s="21">
        <v>1</v>
      </c>
      <c r="G1147" s="15">
        <v>35</v>
      </c>
      <c r="H1147" s="15">
        <v>0</v>
      </c>
      <c r="I1147" s="15">
        <v>0</v>
      </c>
      <c r="J1147" s="16">
        <f>OR(F1147&lt;&gt;0,G1147&lt;&gt;0,H1147&lt;&gt;0,I1147&lt;&gt;0)*(F1147 + (F1147 = 0))*(G1147 + (G1147 = 0))*(H1147 + (H1147 = 0))*(I1147 + (I1147 = 0))</f>
        <v>35</v>
      </c>
      <c r="K1147" s="14"/>
      <c r="L1147" s="14"/>
      <c r="M1147" s="14"/>
    </row>
    <row r="1148" spans="1:13" x14ac:dyDescent="0.3">
      <c r="A1148" s="14"/>
      <c r="B1148" s="14"/>
      <c r="C1148" s="14"/>
      <c r="D1148" s="36"/>
      <c r="E1148" s="14"/>
      <c r="F1148" s="14"/>
      <c r="G1148" s="14"/>
      <c r="H1148" s="14"/>
      <c r="I1148" s="14"/>
      <c r="J1148" s="18" t="s">
        <v>1095</v>
      </c>
      <c r="K1148" s="19">
        <f>SUM(J1129:J1147)*1</f>
        <v>530</v>
      </c>
      <c r="L1148" s="15">
        <v>0</v>
      </c>
      <c r="M1148" s="19">
        <f>ROUND(K1148*L1148,2)</f>
        <v>0</v>
      </c>
    </row>
    <row r="1149" spans="1:13" ht="1.05" customHeight="1" x14ac:dyDescent="0.3">
      <c r="A1149" s="20"/>
      <c r="B1149" s="20"/>
      <c r="C1149" s="20"/>
      <c r="D1149" s="37"/>
      <c r="E1149" s="20"/>
      <c r="F1149" s="20"/>
      <c r="G1149" s="20"/>
      <c r="H1149" s="20"/>
      <c r="I1149" s="20"/>
      <c r="J1149" s="20"/>
      <c r="K1149" s="20"/>
      <c r="L1149" s="20"/>
      <c r="M1149" s="20"/>
    </row>
    <row r="1150" spans="1:13" x14ac:dyDescent="0.3">
      <c r="A1150" s="12" t="s">
        <v>1096</v>
      </c>
      <c r="B1150" s="13" t="s">
        <v>22</v>
      </c>
      <c r="C1150" s="13" t="s">
        <v>216</v>
      </c>
      <c r="D1150" s="17" t="s">
        <v>1097</v>
      </c>
      <c r="E1150" s="14"/>
      <c r="F1150" s="14"/>
      <c r="G1150" s="14"/>
      <c r="H1150" s="14"/>
      <c r="I1150" s="14"/>
      <c r="J1150" s="14"/>
      <c r="K1150" s="16">
        <f>K1153</f>
        <v>35</v>
      </c>
      <c r="L1150" s="16">
        <f>L1153</f>
        <v>0</v>
      </c>
      <c r="M1150" s="16">
        <f>M1153</f>
        <v>0</v>
      </c>
    </row>
    <row r="1151" spans="1:13" ht="51" x14ac:dyDescent="0.3">
      <c r="A1151" s="14"/>
      <c r="B1151" s="14"/>
      <c r="C1151" s="14"/>
      <c r="D1151" s="17" t="s">
        <v>1098</v>
      </c>
      <c r="E1151" s="14"/>
      <c r="F1151" s="14"/>
      <c r="G1151" s="14"/>
      <c r="H1151" s="14"/>
      <c r="I1151" s="14"/>
      <c r="J1151" s="14"/>
      <c r="K1151" s="14"/>
      <c r="L1151" s="14"/>
      <c r="M1151" s="14"/>
    </row>
    <row r="1152" spans="1:13" x14ac:dyDescent="0.3">
      <c r="A1152" s="14"/>
      <c r="B1152" s="14"/>
      <c r="C1152" s="13" t="s">
        <v>107</v>
      </c>
      <c r="D1152" s="36"/>
      <c r="E1152" s="13" t="s">
        <v>1099</v>
      </c>
      <c r="F1152" s="21">
        <v>1</v>
      </c>
      <c r="G1152" s="15">
        <v>35</v>
      </c>
      <c r="H1152" s="15">
        <v>0</v>
      </c>
      <c r="I1152" s="15">
        <v>0</v>
      </c>
      <c r="J1152" s="16">
        <f>OR(F1152&lt;&gt;0,G1152&lt;&gt;0,H1152&lt;&gt;0,I1152&lt;&gt;0)*(F1152 + (F1152 = 0))*(G1152 + (G1152 = 0))*(H1152 + (H1152 = 0))*(I1152 + (I1152 = 0))</f>
        <v>35</v>
      </c>
      <c r="K1152" s="14"/>
      <c r="L1152" s="14"/>
      <c r="M1152" s="14"/>
    </row>
    <row r="1153" spans="1:13" x14ac:dyDescent="0.3">
      <c r="A1153" s="14"/>
      <c r="B1153" s="14"/>
      <c r="C1153" s="14"/>
      <c r="D1153" s="36"/>
      <c r="E1153" s="14"/>
      <c r="F1153" s="14"/>
      <c r="G1153" s="14"/>
      <c r="H1153" s="14"/>
      <c r="I1153" s="14"/>
      <c r="J1153" s="18" t="s">
        <v>1100</v>
      </c>
      <c r="K1153" s="19">
        <f>J1152</f>
        <v>35</v>
      </c>
      <c r="L1153" s="15">
        <v>0</v>
      </c>
      <c r="M1153" s="19">
        <f>ROUND(K1153*L1153,2)</f>
        <v>0</v>
      </c>
    </row>
    <row r="1154" spans="1:13" ht="1.05" customHeight="1" x14ac:dyDescent="0.3">
      <c r="A1154" s="20"/>
      <c r="B1154" s="20"/>
      <c r="C1154" s="20"/>
      <c r="D1154" s="37"/>
      <c r="E1154" s="20"/>
      <c r="F1154" s="20"/>
      <c r="G1154" s="20"/>
      <c r="H1154" s="20"/>
      <c r="I1154" s="20"/>
      <c r="J1154" s="20"/>
      <c r="K1154" s="20"/>
      <c r="L1154" s="20"/>
      <c r="M1154" s="20"/>
    </row>
    <row r="1155" spans="1:13" x14ac:dyDescent="0.3">
      <c r="A1155" s="12" t="s">
        <v>1101</v>
      </c>
      <c r="B1155" s="13" t="s">
        <v>22</v>
      </c>
      <c r="C1155" s="13" t="s">
        <v>216</v>
      </c>
      <c r="D1155" s="17" t="s">
        <v>1102</v>
      </c>
      <c r="E1155" s="14"/>
      <c r="F1155" s="14"/>
      <c r="G1155" s="14"/>
      <c r="H1155" s="14"/>
      <c r="I1155" s="14"/>
      <c r="J1155" s="14"/>
      <c r="K1155" s="16">
        <f>K1159</f>
        <v>125</v>
      </c>
      <c r="L1155" s="16">
        <f>L1159</f>
        <v>0</v>
      </c>
      <c r="M1155" s="16">
        <f>M1159</f>
        <v>0</v>
      </c>
    </row>
    <row r="1156" spans="1:13" ht="51" x14ac:dyDescent="0.3">
      <c r="A1156" s="14"/>
      <c r="B1156" s="14"/>
      <c r="C1156" s="14"/>
      <c r="D1156" s="17" t="s">
        <v>1103</v>
      </c>
      <c r="E1156" s="14"/>
      <c r="F1156" s="14"/>
      <c r="G1156" s="14"/>
      <c r="H1156" s="14"/>
      <c r="I1156" s="14"/>
      <c r="J1156" s="14"/>
      <c r="K1156" s="14"/>
      <c r="L1156" s="14"/>
      <c r="M1156" s="14"/>
    </row>
    <row r="1157" spans="1:13" x14ac:dyDescent="0.3">
      <c r="A1157" s="14"/>
      <c r="B1157" s="14"/>
      <c r="C1157" s="13" t="s">
        <v>107</v>
      </c>
      <c r="D1157" s="36"/>
      <c r="E1157" s="13" t="s">
        <v>1104</v>
      </c>
      <c r="F1157" s="21">
        <v>1</v>
      </c>
      <c r="G1157" s="15">
        <v>50</v>
      </c>
      <c r="H1157" s="15">
        <v>0</v>
      </c>
      <c r="I1157" s="15">
        <v>0</v>
      </c>
      <c r="J1157" s="16">
        <f>OR(F1157&lt;&gt;0,G1157&lt;&gt;0,H1157&lt;&gt;0,I1157&lt;&gt;0)*(F1157 + (F1157 = 0))*(G1157 + (G1157 = 0))*(H1157 + (H1157 = 0))*(I1157 + (I1157 = 0))</f>
        <v>50</v>
      </c>
      <c r="K1157" s="14"/>
      <c r="L1157" s="14"/>
      <c r="M1157" s="14"/>
    </row>
    <row r="1158" spans="1:13" x14ac:dyDescent="0.3">
      <c r="A1158" s="14"/>
      <c r="B1158" s="14"/>
      <c r="C1158" s="13" t="s">
        <v>107</v>
      </c>
      <c r="D1158" s="36"/>
      <c r="E1158" s="13" t="s">
        <v>1105</v>
      </c>
      <c r="F1158" s="21">
        <v>3</v>
      </c>
      <c r="G1158" s="15">
        <v>25</v>
      </c>
      <c r="H1158" s="15">
        <v>0</v>
      </c>
      <c r="I1158" s="15">
        <v>0</v>
      </c>
      <c r="J1158" s="16">
        <f>OR(F1158&lt;&gt;0,G1158&lt;&gt;0,H1158&lt;&gt;0,I1158&lt;&gt;0)*(F1158 + (F1158 = 0))*(G1158 + (G1158 = 0))*(H1158 + (H1158 = 0))*(I1158 + (I1158 = 0))</f>
        <v>75</v>
      </c>
      <c r="K1158" s="14"/>
      <c r="L1158" s="14"/>
      <c r="M1158" s="14"/>
    </row>
    <row r="1159" spans="1:13" x14ac:dyDescent="0.3">
      <c r="A1159" s="14"/>
      <c r="B1159" s="14"/>
      <c r="C1159" s="14"/>
      <c r="D1159" s="36"/>
      <c r="E1159" s="14"/>
      <c r="F1159" s="14"/>
      <c r="G1159" s="14"/>
      <c r="H1159" s="14"/>
      <c r="I1159" s="14"/>
      <c r="J1159" s="18" t="s">
        <v>1106</v>
      </c>
      <c r="K1159" s="19">
        <f>SUM(J1157:J1158)*1</f>
        <v>125</v>
      </c>
      <c r="L1159" s="15">
        <v>0</v>
      </c>
      <c r="M1159" s="19">
        <f>ROUND(K1159*L1159,2)</f>
        <v>0</v>
      </c>
    </row>
    <row r="1160" spans="1:13" ht="1.05" customHeight="1" x14ac:dyDescent="0.3">
      <c r="A1160" s="20"/>
      <c r="B1160" s="20"/>
      <c r="C1160" s="20"/>
      <c r="D1160" s="37"/>
      <c r="E1160" s="20"/>
      <c r="F1160" s="20"/>
      <c r="G1160" s="20"/>
      <c r="H1160" s="20"/>
      <c r="I1160" s="20"/>
      <c r="J1160" s="20"/>
      <c r="K1160" s="20"/>
      <c r="L1160" s="20"/>
      <c r="M1160" s="20"/>
    </row>
    <row r="1161" spans="1:13" x14ac:dyDescent="0.3">
      <c r="A1161" s="12" t="s">
        <v>1107</v>
      </c>
      <c r="B1161" s="13" t="s">
        <v>22</v>
      </c>
      <c r="C1161" s="13" t="s">
        <v>216</v>
      </c>
      <c r="D1161" s="17" t="s">
        <v>1108</v>
      </c>
      <c r="E1161" s="14"/>
      <c r="F1161" s="14"/>
      <c r="G1161" s="14"/>
      <c r="H1161" s="14"/>
      <c r="I1161" s="14"/>
      <c r="J1161" s="14"/>
      <c r="K1161" s="16">
        <f>K1164</f>
        <v>20</v>
      </c>
      <c r="L1161" s="16">
        <f>L1164</f>
        <v>0</v>
      </c>
      <c r="M1161" s="16">
        <f>M1164</f>
        <v>0</v>
      </c>
    </row>
    <row r="1162" spans="1:13" ht="51" x14ac:dyDescent="0.3">
      <c r="A1162" s="14"/>
      <c r="B1162" s="14"/>
      <c r="C1162" s="14"/>
      <c r="D1162" s="17" t="s">
        <v>1109</v>
      </c>
      <c r="E1162" s="14"/>
      <c r="F1162" s="14"/>
      <c r="G1162" s="14"/>
      <c r="H1162" s="14"/>
      <c r="I1162" s="14"/>
      <c r="J1162" s="14"/>
      <c r="K1162" s="14"/>
      <c r="L1162" s="14"/>
      <c r="M1162" s="14"/>
    </row>
    <row r="1163" spans="1:13" x14ac:dyDescent="0.3">
      <c r="A1163" s="14"/>
      <c r="B1163" s="14"/>
      <c r="C1163" s="13" t="s">
        <v>107</v>
      </c>
      <c r="D1163" s="36"/>
      <c r="E1163" s="13" t="s">
        <v>1110</v>
      </c>
      <c r="F1163" s="21">
        <v>2</v>
      </c>
      <c r="G1163" s="15">
        <v>10</v>
      </c>
      <c r="H1163" s="15">
        <v>0</v>
      </c>
      <c r="I1163" s="15">
        <v>0</v>
      </c>
      <c r="J1163" s="16">
        <f>OR(F1163&lt;&gt;0,G1163&lt;&gt;0,H1163&lt;&gt;0,I1163&lt;&gt;0)*(F1163 + (F1163 = 0))*(G1163 + (G1163 = 0))*(H1163 + (H1163 = 0))*(I1163 + (I1163 = 0))</f>
        <v>20</v>
      </c>
      <c r="K1163" s="14"/>
      <c r="L1163" s="14"/>
      <c r="M1163" s="14"/>
    </row>
    <row r="1164" spans="1:13" x14ac:dyDescent="0.3">
      <c r="A1164" s="14"/>
      <c r="B1164" s="14"/>
      <c r="C1164" s="14"/>
      <c r="D1164" s="36"/>
      <c r="E1164" s="14"/>
      <c r="F1164" s="14"/>
      <c r="G1164" s="14"/>
      <c r="H1164" s="14"/>
      <c r="I1164" s="14"/>
      <c r="J1164" s="18" t="s">
        <v>1111</v>
      </c>
      <c r="K1164" s="19">
        <f>J1163*1</f>
        <v>20</v>
      </c>
      <c r="L1164" s="15">
        <v>0</v>
      </c>
      <c r="M1164" s="19">
        <f>ROUND(K1164*L1164,2)</f>
        <v>0</v>
      </c>
    </row>
    <row r="1165" spans="1:13" ht="1.05" customHeight="1" x14ac:dyDescent="0.3">
      <c r="A1165" s="20"/>
      <c r="B1165" s="20"/>
      <c r="C1165" s="20"/>
      <c r="D1165" s="37"/>
      <c r="E1165" s="20"/>
      <c r="F1165" s="20"/>
      <c r="G1165" s="20"/>
      <c r="H1165" s="20"/>
      <c r="I1165" s="20"/>
      <c r="J1165" s="20"/>
      <c r="K1165" s="20"/>
      <c r="L1165" s="20"/>
      <c r="M1165" s="20"/>
    </row>
    <row r="1166" spans="1:13" x14ac:dyDescent="0.3">
      <c r="A1166" s="12" t="s">
        <v>1112</v>
      </c>
      <c r="B1166" s="13" t="s">
        <v>22</v>
      </c>
      <c r="C1166" s="13" t="s">
        <v>216</v>
      </c>
      <c r="D1166" s="17" t="s">
        <v>1113</v>
      </c>
      <c r="E1166" s="14"/>
      <c r="F1166" s="14"/>
      <c r="G1166" s="14"/>
      <c r="H1166" s="14"/>
      <c r="I1166" s="14"/>
      <c r="J1166" s="14"/>
      <c r="K1166" s="16">
        <f>K1170</f>
        <v>27</v>
      </c>
      <c r="L1166" s="16">
        <f>L1170</f>
        <v>0</v>
      </c>
      <c r="M1166" s="16">
        <f>M1170</f>
        <v>0</v>
      </c>
    </row>
    <row r="1167" spans="1:13" ht="51" x14ac:dyDescent="0.3">
      <c r="A1167" s="14"/>
      <c r="B1167" s="14"/>
      <c r="C1167" s="14"/>
      <c r="D1167" s="17" t="s">
        <v>1114</v>
      </c>
      <c r="E1167" s="14"/>
      <c r="F1167" s="14"/>
      <c r="G1167" s="14"/>
      <c r="H1167" s="14"/>
      <c r="I1167" s="14"/>
      <c r="J1167" s="14"/>
      <c r="K1167" s="14"/>
      <c r="L1167" s="14"/>
      <c r="M1167" s="14"/>
    </row>
    <row r="1168" spans="1:13" x14ac:dyDescent="0.3">
      <c r="A1168" s="14"/>
      <c r="B1168" s="14"/>
      <c r="C1168" s="13" t="s">
        <v>107</v>
      </c>
      <c r="D1168" s="36"/>
      <c r="E1168" s="13" t="s">
        <v>1115</v>
      </c>
      <c r="F1168" s="21">
        <v>1</v>
      </c>
      <c r="G1168" s="15">
        <v>2</v>
      </c>
      <c r="H1168" s="15">
        <v>0</v>
      </c>
      <c r="I1168" s="15">
        <v>0</v>
      </c>
      <c r="J1168" s="16">
        <f>OR(F1168&lt;&gt;0,G1168&lt;&gt;0,H1168&lt;&gt;0,I1168&lt;&gt;0)*(F1168 + (F1168 = 0))*(G1168 + (G1168 = 0))*(H1168 + (H1168 = 0))*(I1168 + (I1168 = 0))</f>
        <v>2</v>
      </c>
      <c r="K1168" s="14"/>
      <c r="L1168" s="14"/>
      <c r="M1168" s="14"/>
    </row>
    <row r="1169" spans="1:13" x14ac:dyDescent="0.3">
      <c r="A1169" s="14"/>
      <c r="B1169" s="14"/>
      <c r="C1169" s="13" t="s">
        <v>107</v>
      </c>
      <c r="D1169" s="36"/>
      <c r="E1169" s="13" t="s">
        <v>1116</v>
      </c>
      <c r="F1169" s="21">
        <v>1</v>
      </c>
      <c r="G1169" s="15">
        <v>25</v>
      </c>
      <c r="H1169" s="15">
        <v>0</v>
      </c>
      <c r="I1169" s="15">
        <v>0</v>
      </c>
      <c r="J1169" s="16">
        <f>OR(F1169&lt;&gt;0,G1169&lt;&gt;0,H1169&lt;&gt;0,I1169&lt;&gt;0)*(F1169 + (F1169 = 0))*(G1169 + (G1169 = 0))*(H1169 + (H1169 = 0))*(I1169 + (I1169 = 0))</f>
        <v>25</v>
      </c>
      <c r="K1169" s="14"/>
      <c r="L1169" s="14"/>
      <c r="M1169" s="14"/>
    </row>
    <row r="1170" spans="1:13" x14ac:dyDescent="0.3">
      <c r="A1170" s="14"/>
      <c r="B1170" s="14"/>
      <c r="C1170" s="14"/>
      <c r="D1170" s="36"/>
      <c r="E1170" s="14"/>
      <c r="F1170" s="14"/>
      <c r="G1170" s="14"/>
      <c r="H1170" s="14"/>
      <c r="I1170" s="14"/>
      <c r="J1170" s="18" t="s">
        <v>1117</v>
      </c>
      <c r="K1170" s="19">
        <f>SUM(J1168:J1169)*1</f>
        <v>27</v>
      </c>
      <c r="L1170" s="15">
        <v>0</v>
      </c>
      <c r="M1170" s="19">
        <f>ROUND(K1170*L1170,2)</f>
        <v>0</v>
      </c>
    </row>
    <row r="1171" spans="1:13" ht="1.05" customHeight="1" x14ac:dyDescent="0.3">
      <c r="A1171" s="20"/>
      <c r="B1171" s="20"/>
      <c r="C1171" s="20"/>
      <c r="D1171" s="37"/>
      <c r="E1171" s="20"/>
      <c r="F1171" s="20"/>
      <c r="G1171" s="20"/>
      <c r="H1171" s="20"/>
      <c r="I1171" s="20"/>
      <c r="J1171" s="20"/>
      <c r="K1171" s="20"/>
      <c r="L1171" s="20"/>
      <c r="M1171" s="20"/>
    </row>
    <row r="1172" spans="1:13" x14ac:dyDescent="0.3">
      <c r="A1172" s="12" t="s">
        <v>1118</v>
      </c>
      <c r="B1172" s="13" t="s">
        <v>22</v>
      </c>
      <c r="C1172" s="13" t="s">
        <v>23</v>
      </c>
      <c r="D1172" s="17" t="s">
        <v>1119</v>
      </c>
      <c r="E1172" s="14"/>
      <c r="F1172" s="14"/>
      <c r="G1172" s="14"/>
      <c r="H1172" s="14"/>
      <c r="I1172" s="14"/>
      <c r="J1172" s="14"/>
      <c r="K1172" s="16">
        <f>K1180</f>
        <v>11</v>
      </c>
      <c r="L1172" s="16">
        <f>L1180</f>
        <v>0</v>
      </c>
      <c r="M1172" s="16">
        <f>M1180</f>
        <v>0</v>
      </c>
    </row>
    <row r="1173" spans="1:13" ht="61.2" x14ac:dyDescent="0.3">
      <c r="A1173" s="14"/>
      <c r="B1173" s="14"/>
      <c r="C1173" s="14"/>
      <c r="D1173" s="17" t="s">
        <v>1120</v>
      </c>
      <c r="E1173" s="14"/>
      <c r="F1173" s="14"/>
      <c r="G1173" s="14"/>
      <c r="H1173" s="14"/>
      <c r="I1173" s="14"/>
      <c r="J1173" s="14"/>
      <c r="K1173" s="14"/>
      <c r="L1173" s="14"/>
      <c r="M1173" s="14"/>
    </row>
    <row r="1174" spans="1:13" x14ac:dyDescent="0.3">
      <c r="A1174" s="14"/>
      <c r="B1174" s="14"/>
      <c r="C1174" s="13" t="s">
        <v>107</v>
      </c>
      <c r="D1174" s="36"/>
      <c r="E1174" s="13" t="s">
        <v>846</v>
      </c>
      <c r="F1174" s="21">
        <v>1</v>
      </c>
      <c r="G1174" s="15">
        <v>0</v>
      </c>
      <c r="H1174" s="15">
        <v>0</v>
      </c>
      <c r="I1174" s="15">
        <v>0</v>
      </c>
      <c r="J1174" s="16">
        <f>OR(F1174&lt;&gt;0,G1174&lt;&gt;0,H1174&lt;&gt;0,I1174&lt;&gt;0)*(F1174 + (F1174 = 0))*(G1174 + (G1174 = 0))*(H1174 + (H1174 = 0))*(I1174 + (I1174 = 0))</f>
        <v>1</v>
      </c>
      <c r="K1174" s="14"/>
      <c r="L1174" s="14"/>
      <c r="M1174" s="14"/>
    </row>
    <row r="1175" spans="1:13" x14ac:dyDescent="0.3">
      <c r="A1175" s="14"/>
      <c r="B1175" s="14"/>
      <c r="C1175" s="13" t="s">
        <v>107</v>
      </c>
      <c r="D1175" s="36"/>
      <c r="E1175" s="13" t="s">
        <v>815</v>
      </c>
      <c r="F1175" s="21">
        <v>2</v>
      </c>
      <c r="G1175" s="15">
        <v>0</v>
      </c>
      <c r="H1175" s="15">
        <v>0</v>
      </c>
      <c r="I1175" s="15">
        <v>0</v>
      </c>
      <c r="J1175" s="16">
        <f>OR(F1175&lt;&gt;0,G1175&lt;&gt;0,H1175&lt;&gt;0,I1175&lt;&gt;0)*(F1175 + (F1175 = 0))*(G1175 + (G1175 = 0))*(H1175 + (H1175 = 0))*(I1175 + (I1175 = 0))</f>
        <v>2</v>
      </c>
      <c r="K1175" s="14"/>
      <c r="L1175" s="14"/>
      <c r="M1175" s="14"/>
    </row>
    <row r="1176" spans="1:13" x14ac:dyDescent="0.3">
      <c r="A1176" s="14"/>
      <c r="B1176" s="14"/>
      <c r="C1176" s="13" t="s">
        <v>107</v>
      </c>
      <c r="D1176" s="36"/>
      <c r="E1176" s="13" t="s">
        <v>797</v>
      </c>
      <c r="F1176" s="21">
        <v>3</v>
      </c>
      <c r="G1176" s="15">
        <v>0</v>
      </c>
      <c r="H1176" s="15">
        <v>0</v>
      </c>
      <c r="I1176" s="15">
        <v>0</v>
      </c>
      <c r="J1176" s="16">
        <f>OR(F1176&lt;&gt;0,G1176&lt;&gt;0,H1176&lt;&gt;0,I1176&lt;&gt;0)*(F1176 + (F1176 = 0))*(G1176 + (G1176 = 0))*(H1176 + (H1176 = 0))*(I1176 + (I1176 = 0))</f>
        <v>3</v>
      </c>
      <c r="K1176" s="14"/>
      <c r="L1176" s="14"/>
      <c r="M1176" s="14"/>
    </row>
    <row r="1177" spans="1:13" x14ac:dyDescent="0.3">
      <c r="A1177" s="14"/>
      <c r="B1177" s="14"/>
      <c r="C1177" s="13" t="s">
        <v>107</v>
      </c>
      <c r="D1177" s="36"/>
      <c r="E1177" s="13" t="s">
        <v>1121</v>
      </c>
      <c r="F1177" s="21">
        <v>2</v>
      </c>
      <c r="G1177" s="15">
        <v>0</v>
      </c>
      <c r="H1177" s="15">
        <v>0</v>
      </c>
      <c r="I1177" s="15">
        <v>0</v>
      </c>
      <c r="J1177" s="16">
        <f>OR(F1177&lt;&gt;0,G1177&lt;&gt;0,H1177&lt;&gt;0,I1177&lt;&gt;0)*(F1177 + (F1177 = 0))*(G1177 + (G1177 = 0))*(H1177 + (H1177 = 0))*(I1177 + (I1177 = 0))</f>
        <v>2</v>
      </c>
      <c r="K1177" s="14"/>
      <c r="L1177" s="14"/>
      <c r="M1177" s="14"/>
    </row>
    <row r="1178" spans="1:13" x14ac:dyDescent="0.3">
      <c r="A1178" s="14"/>
      <c r="B1178" s="14"/>
      <c r="C1178" s="13" t="s">
        <v>107</v>
      </c>
      <c r="D1178" s="36"/>
      <c r="E1178" s="13" t="s">
        <v>1089</v>
      </c>
      <c r="F1178" s="21">
        <v>1</v>
      </c>
      <c r="G1178" s="15">
        <v>0</v>
      </c>
      <c r="H1178" s="15">
        <v>0</v>
      </c>
      <c r="I1178" s="15">
        <v>0</v>
      </c>
      <c r="J1178" s="16">
        <f>OR(F1178&lt;&gt;0,G1178&lt;&gt;0,H1178&lt;&gt;0,I1178&lt;&gt;0)*(F1178 + (F1178 = 0))*(G1178 + (G1178 = 0))*(H1178 + (H1178 = 0))*(I1178 + (I1178 = 0))</f>
        <v>1</v>
      </c>
      <c r="K1178" s="14"/>
      <c r="L1178" s="14"/>
      <c r="M1178" s="14"/>
    </row>
    <row r="1179" spans="1:13" x14ac:dyDescent="0.3">
      <c r="A1179" s="14"/>
      <c r="B1179" s="14"/>
      <c r="C1179" s="13" t="s">
        <v>107</v>
      </c>
      <c r="D1179" s="36"/>
      <c r="E1179" s="13" t="s">
        <v>482</v>
      </c>
      <c r="F1179" s="21">
        <v>2</v>
      </c>
      <c r="G1179" s="15">
        <v>0</v>
      </c>
      <c r="H1179" s="15">
        <v>0</v>
      </c>
      <c r="I1179" s="15">
        <v>0</v>
      </c>
      <c r="J1179" s="16">
        <f>OR(F1179&lt;&gt;0,G1179&lt;&gt;0,H1179&lt;&gt;0,I1179&lt;&gt;0)*(F1179 + (F1179 = 0))*(G1179 + (G1179 = 0))*(H1179 + (H1179 = 0))*(I1179 + (I1179 = 0))</f>
        <v>2</v>
      </c>
      <c r="K1179" s="14"/>
      <c r="L1179" s="14"/>
      <c r="M1179" s="14"/>
    </row>
    <row r="1180" spans="1:13" x14ac:dyDescent="0.3">
      <c r="A1180" s="14"/>
      <c r="B1180" s="14"/>
      <c r="C1180" s="14"/>
      <c r="D1180" s="36"/>
      <c r="E1180" s="14"/>
      <c r="F1180" s="14"/>
      <c r="G1180" s="14"/>
      <c r="H1180" s="14"/>
      <c r="I1180" s="14"/>
      <c r="J1180" s="18" t="s">
        <v>1122</v>
      </c>
      <c r="K1180" s="19">
        <f>SUM(J1174:J1179)*1</f>
        <v>11</v>
      </c>
      <c r="L1180" s="15">
        <v>0</v>
      </c>
      <c r="M1180" s="19">
        <f>ROUND(K1180*L1180,2)</f>
        <v>0</v>
      </c>
    </row>
    <row r="1181" spans="1:13" ht="1.05" customHeight="1" x14ac:dyDescent="0.3">
      <c r="A1181" s="20"/>
      <c r="B1181" s="20"/>
      <c r="C1181" s="20"/>
      <c r="D1181" s="37"/>
      <c r="E1181" s="20"/>
      <c r="F1181" s="20"/>
      <c r="G1181" s="20"/>
      <c r="H1181" s="20"/>
      <c r="I1181" s="20"/>
      <c r="J1181" s="20"/>
      <c r="K1181" s="20"/>
      <c r="L1181" s="20"/>
      <c r="M1181" s="20"/>
    </row>
    <row r="1182" spans="1:13" x14ac:dyDescent="0.3">
      <c r="A1182" s="12" t="s">
        <v>1123</v>
      </c>
      <c r="B1182" s="13" t="s">
        <v>22</v>
      </c>
      <c r="C1182" s="13" t="s">
        <v>23</v>
      </c>
      <c r="D1182" s="17" t="s">
        <v>1124</v>
      </c>
      <c r="E1182" s="14"/>
      <c r="F1182" s="14"/>
      <c r="G1182" s="14"/>
      <c r="H1182" s="14"/>
      <c r="I1182" s="14"/>
      <c r="J1182" s="14"/>
      <c r="K1182" s="16">
        <f>K1187</f>
        <v>6</v>
      </c>
      <c r="L1182" s="16">
        <f>L1187</f>
        <v>0</v>
      </c>
      <c r="M1182" s="16">
        <f>M1187</f>
        <v>0</v>
      </c>
    </row>
    <row r="1183" spans="1:13" ht="122.4" x14ac:dyDescent="0.3">
      <c r="A1183" s="14"/>
      <c r="B1183" s="14"/>
      <c r="C1183" s="14"/>
      <c r="D1183" s="17" t="s">
        <v>1125</v>
      </c>
      <c r="E1183" s="14"/>
      <c r="F1183" s="14"/>
      <c r="G1183" s="14"/>
      <c r="H1183" s="14"/>
      <c r="I1183" s="14"/>
      <c r="J1183" s="14"/>
      <c r="K1183" s="14"/>
      <c r="L1183" s="14"/>
      <c r="M1183" s="14"/>
    </row>
    <row r="1184" spans="1:13" x14ac:dyDescent="0.3">
      <c r="A1184" s="14"/>
      <c r="B1184" s="14"/>
      <c r="C1184" s="13" t="s">
        <v>107</v>
      </c>
      <c r="D1184" s="36"/>
      <c r="E1184" s="13" t="s">
        <v>1126</v>
      </c>
      <c r="F1184" s="21">
        <v>2</v>
      </c>
      <c r="G1184" s="15">
        <v>0</v>
      </c>
      <c r="H1184" s="15">
        <v>0</v>
      </c>
      <c r="I1184" s="15">
        <v>0</v>
      </c>
      <c r="J1184" s="16">
        <f>OR(F1184&lt;&gt;0,G1184&lt;&gt;0,H1184&lt;&gt;0,I1184&lt;&gt;0)*(F1184 + (F1184 = 0))*(G1184 + (G1184 = 0))*(H1184 + (H1184 = 0))*(I1184 + (I1184 = 0))</f>
        <v>2</v>
      </c>
      <c r="K1184" s="14"/>
      <c r="L1184" s="14"/>
      <c r="M1184" s="14"/>
    </row>
    <row r="1185" spans="1:13" x14ac:dyDescent="0.3">
      <c r="A1185" s="14"/>
      <c r="B1185" s="14"/>
      <c r="C1185" s="13" t="s">
        <v>107</v>
      </c>
      <c r="D1185" s="36"/>
      <c r="E1185" s="13" t="s">
        <v>1127</v>
      </c>
      <c r="F1185" s="21">
        <v>3</v>
      </c>
      <c r="G1185" s="15">
        <v>0</v>
      </c>
      <c r="H1185" s="15">
        <v>0</v>
      </c>
      <c r="I1185" s="15">
        <v>0</v>
      </c>
      <c r="J1185" s="16">
        <f>OR(F1185&lt;&gt;0,G1185&lt;&gt;0,H1185&lt;&gt;0,I1185&lt;&gt;0)*(F1185 + (F1185 = 0))*(G1185 + (G1185 = 0))*(H1185 + (H1185 = 0))*(I1185 + (I1185 = 0))</f>
        <v>3</v>
      </c>
      <c r="K1185" s="14"/>
      <c r="L1185" s="14"/>
      <c r="M1185" s="14"/>
    </row>
    <row r="1186" spans="1:13" x14ac:dyDescent="0.3">
      <c r="A1186" s="14"/>
      <c r="B1186" s="14"/>
      <c r="C1186" s="13" t="s">
        <v>107</v>
      </c>
      <c r="D1186" s="36"/>
      <c r="E1186" s="13" t="s">
        <v>1090</v>
      </c>
      <c r="F1186" s="21">
        <v>1</v>
      </c>
      <c r="G1186" s="15">
        <v>0</v>
      </c>
      <c r="H1186" s="15">
        <v>0</v>
      </c>
      <c r="I1186" s="15">
        <v>0</v>
      </c>
      <c r="J1186" s="16">
        <f>OR(F1186&lt;&gt;0,G1186&lt;&gt;0,H1186&lt;&gt;0,I1186&lt;&gt;0)*(F1186 + (F1186 = 0))*(G1186 + (G1186 = 0))*(H1186 + (H1186 = 0))*(I1186 + (I1186 = 0))</f>
        <v>1</v>
      </c>
      <c r="K1186" s="14"/>
      <c r="L1186" s="14"/>
      <c r="M1186" s="14"/>
    </row>
    <row r="1187" spans="1:13" x14ac:dyDescent="0.3">
      <c r="A1187" s="14"/>
      <c r="B1187" s="14"/>
      <c r="C1187" s="14"/>
      <c r="D1187" s="36"/>
      <c r="E1187" s="14"/>
      <c r="F1187" s="14"/>
      <c r="G1187" s="14"/>
      <c r="H1187" s="14"/>
      <c r="I1187" s="14"/>
      <c r="J1187" s="18" t="s">
        <v>1128</v>
      </c>
      <c r="K1187" s="19">
        <f>SUM(J1184:J1186)</f>
        <v>6</v>
      </c>
      <c r="L1187" s="15">
        <v>0</v>
      </c>
      <c r="M1187" s="19">
        <f>ROUND(K1187*L1187,2)</f>
        <v>0</v>
      </c>
    </row>
    <row r="1188" spans="1:13" ht="1.05" customHeight="1" x14ac:dyDescent="0.3">
      <c r="A1188" s="20"/>
      <c r="B1188" s="20"/>
      <c r="C1188" s="20"/>
      <c r="D1188" s="37"/>
      <c r="E1188" s="20"/>
      <c r="F1188" s="20"/>
      <c r="G1188" s="20"/>
      <c r="H1188" s="20"/>
      <c r="I1188" s="20"/>
      <c r="J1188" s="20"/>
      <c r="K1188" s="20"/>
      <c r="L1188" s="20"/>
      <c r="M1188" s="20"/>
    </row>
    <row r="1189" spans="1:13" x14ac:dyDescent="0.3">
      <c r="A1189" s="12" t="s">
        <v>1129</v>
      </c>
      <c r="B1189" s="13" t="s">
        <v>22</v>
      </c>
      <c r="C1189" s="13" t="s">
        <v>23</v>
      </c>
      <c r="D1189" s="17" t="s">
        <v>1130</v>
      </c>
      <c r="E1189" s="14"/>
      <c r="F1189" s="14"/>
      <c r="G1189" s="14"/>
      <c r="H1189" s="14"/>
      <c r="I1189" s="14"/>
      <c r="J1189" s="14"/>
      <c r="K1189" s="16">
        <f>K1193</f>
        <v>6</v>
      </c>
      <c r="L1189" s="16">
        <f>L1193</f>
        <v>0</v>
      </c>
      <c r="M1189" s="16">
        <f>M1193</f>
        <v>0</v>
      </c>
    </row>
    <row r="1190" spans="1:13" ht="122.4" x14ac:dyDescent="0.3">
      <c r="A1190" s="14"/>
      <c r="B1190" s="14"/>
      <c r="C1190" s="14"/>
      <c r="D1190" s="17" t="s">
        <v>1131</v>
      </c>
      <c r="E1190" s="14"/>
      <c r="F1190" s="14"/>
      <c r="G1190" s="14"/>
      <c r="H1190" s="14"/>
      <c r="I1190" s="14"/>
      <c r="J1190" s="14"/>
      <c r="K1190" s="14"/>
      <c r="L1190" s="14"/>
      <c r="M1190" s="14"/>
    </row>
    <row r="1191" spans="1:13" x14ac:dyDescent="0.3">
      <c r="A1191" s="14"/>
      <c r="B1191" s="14"/>
      <c r="C1191" s="13" t="s">
        <v>107</v>
      </c>
      <c r="D1191" s="36"/>
      <c r="E1191" s="13" t="s">
        <v>1132</v>
      </c>
      <c r="F1191" s="21">
        <v>2</v>
      </c>
      <c r="G1191" s="15">
        <v>0</v>
      </c>
      <c r="H1191" s="15">
        <v>0</v>
      </c>
      <c r="I1191" s="15">
        <v>0</v>
      </c>
      <c r="J1191" s="16">
        <f>OR(F1191&lt;&gt;0,G1191&lt;&gt;0,H1191&lt;&gt;0,I1191&lt;&gt;0)*(F1191 + (F1191 = 0))*(G1191 + (G1191 = 0))*(H1191 + (H1191 = 0))*(I1191 + (I1191 = 0))</f>
        <v>2</v>
      </c>
      <c r="K1191" s="14"/>
      <c r="L1191" s="14"/>
      <c r="M1191" s="14"/>
    </row>
    <row r="1192" spans="1:13" x14ac:dyDescent="0.3">
      <c r="A1192" s="14"/>
      <c r="B1192" s="14"/>
      <c r="C1192" s="13" t="s">
        <v>107</v>
      </c>
      <c r="D1192" s="36"/>
      <c r="E1192" s="13" t="s">
        <v>1133</v>
      </c>
      <c r="F1192" s="21">
        <v>4</v>
      </c>
      <c r="G1192" s="15">
        <v>0</v>
      </c>
      <c r="H1192" s="15">
        <v>0</v>
      </c>
      <c r="I1192" s="15">
        <v>0</v>
      </c>
      <c r="J1192" s="16">
        <f>OR(F1192&lt;&gt;0,G1192&lt;&gt;0,H1192&lt;&gt;0,I1192&lt;&gt;0)*(F1192 + (F1192 = 0))*(G1192 + (G1192 = 0))*(H1192 + (H1192 = 0))*(I1192 + (I1192 = 0))</f>
        <v>4</v>
      </c>
      <c r="K1192" s="14"/>
      <c r="L1192" s="14"/>
      <c r="M1192" s="14"/>
    </row>
    <row r="1193" spans="1:13" x14ac:dyDescent="0.3">
      <c r="A1193" s="14"/>
      <c r="B1193" s="14"/>
      <c r="C1193" s="14"/>
      <c r="D1193" s="36"/>
      <c r="E1193" s="14"/>
      <c r="F1193" s="14"/>
      <c r="G1193" s="14"/>
      <c r="H1193" s="14"/>
      <c r="I1193" s="14"/>
      <c r="J1193" s="18" t="s">
        <v>1134</v>
      </c>
      <c r="K1193" s="19">
        <f>SUM(J1191:J1192)</f>
        <v>6</v>
      </c>
      <c r="L1193" s="15">
        <v>0</v>
      </c>
      <c r="M1193" s="19">
        <f>ROUND(K1193*L1193,2)</f>
        <v>0</v>
      </c>
    </row>
    <row r="1194" spans="1:13" ht="1.05" customHeight="1" x14ac:dyDescent="0.3">
      <c r="A1194" s="20"/>
      <c r="B1194" s="20"/>
      <c r="C1194" s="20"/>
      <c r="D1194" s="37"/>
      <c r="E1194" s="20"/>
      <c r="F1194" s="20"/>
      <c r="G1194" s="20"/>
      <c r="H1194" s="20"/>
      <c r="I1194" s="20"/>
      <c r="J1194" s="20"/>
      <c r="K1194" s="20"/>
      <c r="L1194" s="20"/>
      <c r="M1194" s="20"/>
    </row>
    <row r="1195" spans="1:13" x14ac:dyDescent="0.3">
      <c r="A1195" s="12" t="s">
        <v>1135</v>
      </c>
      <c r="B1195" s="13" t="s">
        <v>22</v>
      </c>
      <c r="C1195" s="13" t="s">
        <v>23</v>
      </c>
      <c r="D1195" s="17" t="s">
        <v>1136</v>
      </c>
      <c r="E1195" s="14"/>
      <c r="F1195" s="14"/>
      <c r="G1195" s="14"/>
      <c r="H1195" s="14"/>
      <c r="I1195" s="14"/>
      <c r="J1195" s="14"/>
      <c r="K1195" s="16">
        <f>K1198</f>
        <v>2</v>
      </c>
      <c r="L1195" s="16">
        <f>L1198</f>
        <v>0</v>
      </c>
      <c r="M1195" s="16">
        <f>M1198</f>
        <v>0</v>
      </c>
    </row>
    <row r="1196" spans="1:13" ht="51" x14ac:dyDescent="0.3">
      <c r="A1196" s="14"/>
      <c r="B1196" s="14"/>
      <c r="C1196" s="14"/>
      <c r="D1196" s="17" t="s">
        <v>1137</v>
      </c>
      <c r="E1196" s="14"/>
      <c r="F1196" s="14"/>
      <c r="G1196" s="14"/>
      <c r="H1196" s="14"/>
      <c r="I1196" s="14"/>
      <c r="J1196" s="14"/>
      <c r="K1196" s="14"/>
      <c r="L1196" s="14"/>
      <c r="M1196" s="14"/>
    </row>
    <row r="1197" spans="1:13" x14ac:dyDescent="0.3">
      <c r="A1197" s="14"/>
      <c r="B1197" s="14"/>
      <c r="C1197" s="13" t="s">
        <v>107</v>
      </c>
      <c r="D1197" s="36"/>
      <c r="E1197" s="13" t="s">
        <v>1110</v>
      </c>
      <c r="F1197" s="21">
        <v>2</v>
      </c>
      <c r="G1197" s="15">
        <v>0</v>
      </c>
      <c r="H1197" s="15">
        <v>0</v>
      </c>
      <c r="I1197" s="15">
        <v>0</v>
      </c>
      <c r="J1197" s="16">
        <f>OR(F1197&lt;&gt;0,G1197&lt;&gt;0,H1197&lt;&gt;0,I1197&lt;&gt;0)*(F1197 + (F1197 = 0))*(G1197 + (G1197 = 0))*(H1197 + (H1197 = 0))*(I1197 + (I1197 = 0))</f>
        <v>2</v>
      </c>
      <c r="K1197" s="14"/>
      <c r="L1197" s="14"/>
      <c r="M1197" s="14"/>
    </row>
    <row r="1198" spans="1:13" x14ac:dyDescent="0.3">
      <c r="A1198" s="14"/>
      <c r="B1198" s="14"/>
      <c r="C1198" s="14"/>
      <c r="D1198" s="36"/>
      <c r="E1198" s="14"/>
      <c r="F1198" s="14"/>
      <c r="G1198" s="14"/>
      <c r="H1198" s="14"/>
      <c r="I1198" s="14"/>
      <c r="J1198" s="18" t="s">
        <v>1138</v>
      </c>
      <c r="K1198" s="19">
        <f>J1197</f>
        <v>2</v>
      </c>
      <c r="L1198" s="15">
        <v>0</v>
      </c>
      <c r="M1198" s="19">
        <f>ROUND(K1198*L1198,2)</f>
        <v>0</v>
      </c>
    </row>
    <row r="1199" spans="1:13" ht="1.05" customHeight="1" x14ac:dyDescent="0.3">
      <c r="A1199" s="20"/>
      <c r="B1199" s="20"/>
      <c r="C1199" s="20"/>
      <c r="D1199" s="37"/>
      <c r="E1199" s="20"/>
      <c r="F1199" s="20"/>
      <c r="G1199" s="20"/>
      <c r="H1199" s="20"/>
      <c r="I1199" s="20"/>
      <c r="J1199" s="20"/>
      <c r="K1199" s="20"/>
      <c r="L1199" s="20"/>
      <c r="M1199" s="20"/>
    </row>
    <row r="1200" spans="1:13" x14ac:dyDescent="0.3">
      <c r="A1200" s="12" t="s">
        <v>1139</v>
      </c>
      <c r="B1200" s="13" t="s">
        <v>22</v>
      </c>
      <c r="C1200" s="13" t="s">
        <v>23</v>
      </c>
      <c r="D1200" s="17" t="s">
        <v>1140</v>
      </c>
      <c r="E1200" s="14"/>
      <c r="F1200" s="14"/>
      <c r="G1200" s="14"/>
      <c r="H1200" s="14"/>
      <c r="I1200" s="14"/>
      <c r="J1200" s="14"/>
      <c r="K1200" s="16">
        <f>K1211</f>
        <v>12</v>
      </c>
      <c r="L1200" s="16">
        <f>L1211</f>
        <v>0</v>
      </c>
      <c r="M1200" s="16">
        <f>M1211</f>
        <v>0</v>
      </c>
    </row>
    <row r="1201" spans="1:13" ht="91.8" x14ac:dyDescent="0.3">
      <c r="A1201" s="14"/>
      <c r="B1201" s="14"/>
      <c r="C1201" s="14"/>
      <c r="D1201" s="17" t="s">
        <v>1141</v>
      </c>
      <c r="E1201" s="14"/>
      <c r="F1201" s="14"/>
      <c r="G1201" s="14"/>
      <c r="H1201" s="14"/>
      <c r="I1201" s="14"/>
      <c r="J1201" s="14"/>
      <c r="K1201" s="14"/>
      <c r="L1201" s="14"/>
      <c r="M1201" s="14"/>
    </row>
    <row r="1202" spans="1:13" x14ac:dyDescent="0.3">
      <c r="A1202" s="14"/>
      <c r="B1202" s="14"/>
      <c r="C1202" s="13" t="s">
        <v>107</v>
      </c>
      <c r="D1202" s="36"/>
      <c r="E1202" s="13" t="s">
        <v>1142</v>
      </c>
      <c r="F1202" s="21">
        <v>2</v>
      </c>
      <c r="G1202" s="15">
        <v>0</v>
      </c>
      <c r="H1202" s="15">
        <v>0</v>
      </c>
      <c r="I1202" s="15">
        <v>0</v>
      </c>
      <c r="J1202" s="16">
        <f>OR(F1202&lt;&gt;0,G1202&lt;&gt;0,H1202&lt;&gt;0,I1202&lt;&gt;0)*(F1202 + (F1202 = 0))*(G1202 + (G1202 = 0))*(H1202 + (H1202 = 0))*(I1202 + (I1202 = 0))</f>
        <v>2</v>
      </c>
      <c r="K1202" s="14"/>
      <c r="L1202" s="14"/>
      <c r="M1202" s="14"/>
    </row>
    <row r="1203" spans="1:13" x14ac:dyDescent="0.3">
      <c r="A1203" s="14"/>
      <c r="B1203" s="14"/>
      <c r="C1203" s="13" t="s">
        <v>107</v>
      </c>
      <c r="D1203" s="36"/>
      <c r="E1203" s="13" t="s">
        <v>1143</v>
      </c>
      <c r="F1203" s="21">
        <v>3</v>
      </c>
      <c r="G1203" s="15">
        <v>0</v>
      </c>
      <c r="H1203" s="15">
        <v>0</v>
      </c>
      <c r="I1203" s="15">
        <v>0</v>
      </c>
      <c r="J1203" s="16">
        <f>OR(F1203&lt;&gt;0,G1203&lt;&gt;0,H1203&lt;&gt;0,I1203&lt;&gt;0)*(F1203 + (F1203 = 0))*(G1203 + (G1203 = 0))*(H1203 + (H1203 = 0))*(I1203 + (I1203 = 0))</f>
        <v>3</v>
      </c>
      <c r="K1203" s="14"/>
      <c r="L1203" s="14"/>
      <c r="M1203" s="14"/>
    </row>
    <row r="1204" spans="1:13" x14ac:dyDescent="0.3">
      <c r="A1204" s="14"/>
      <c r="B1204" s="14"/>
      <c r="C1204" s="13" t="s">
        <v>107</v>
      </c>
      <c r="D1204" s="36"/>
      <c r="E1204" s="13" t="s">
        <v>482</v>
      </c>
      <c r="F1204" s="21">
        <v>1</v>
      </c>
      <c r="G1204" s="15">
        <v>0</v>
      </c>
      <c r="H1204" s="15">
        <v>0</v>
      </c>
      <c r="I1204" s="15">
        <v>0</v>
      </c>
      <c r="J1204" s="16">
        <f>OR(F1204&lt;&gt;0,G1204&lt;&gt;0,H1204&lt;&gt;0,I1204&lt;&gt;0)*(F1204 + (F1204 = 0))*(G1204 + (G1204 = 0))*(H1204 + (H1204 = 0))*(I1204 + (I1204 = 0))</f>
        <v>1</v>
      </c>
      <c r="K1204" s="14"/>
      <c r="L1204" s="14"/>
      <c r="M1204" s="14"/>
    </row>
    <row r="1205" spans="1:13" x14ac:dyDescent="0.3">
      <c r="A1205" s="14"/>
      <c r="B1205" s="14"/>
      <c r="C1205" s="13" t="s">
        <v>107</v>
      </c>
      <c r="D1205" s="36"/>
      <c r="E1205" s="13" t="s">
        <v>1144</v>
      </c>
      <c r="F1205" s="21">
        <v>2</v>
      </c>
      <c r="G1205" s="15">
        <v>0</v>
      </c>
      <c r="H1205" s="15">
        <v>0</v>
      </c>
      <c r="I1205" s="15">
        <v>0</v>
      </c>
      <c r="J1205" s="16">
        <f>OR(F1205&lt;&gt;0,G1205&lt;&gt;0,H1205&lt;&gt;0,I1205&lt;&gt;0)*(F1205 + (F1205 = 0))*(G1205 + (G1205 = 0))*(H1205 + (H1205 = 0))*(I1205 + (I1205 = 0))</f>
        <v>2</v>
      </c>
      <c r="K1205" s="14"/>
      <c r="L1205" s="14"/>
      <c r="M1205" s="14"/>
    </row>
    <row r="1206" spans="1:13" x14ac:dyDescent="0.3">
      <c r="A1206" s="14"/>
      <c r="B1206" s="14"/>
      <c r="C1206" s="13" t="s">
        <v>107</v>
      </c>
      <c r="D1206" s="36"/>
      <c r="E1206" s="13" t="s">
        <v>815</v>
      </c>
      <c r="F1206" s="21">
        <v>1</v>
      </c>
      <c r="G1206" s="15">
        <v>0</v>
      </c>
      <c r="H1206" s="15">
        <v>0</v>
      </c>
      <c r="I1206" s="15">
        <v>0</v>
      </c>
      <c r="J1206" s="16">
        <f>OR(F1206&lt;&gt;0,G1206&lt;&gt;0,H1206&lt;&gt;0,I1206&lt;&gt;0)*(F1206 + (F1206 = 0))*(G1206 + (G1206 = 0))*(H1206 + (H1206 = 0))*(I1206 + (I1206 = 0))</f>
        <v>1</v>
      </c>
      <c r="K1206" s="14"/>
      <c r="L1206" s="14"/>
      <c r="M1206" s="14"/>
    </row>
    <row r="1207" spans="1:13" x14ac:dyDescent="0.3">
      <c r="A1207" s="14"/>
      <c r="B1207" s="14"/>
      <c r="C1207" s="13" t="s">
        <v>107</v>
      </c>
      <c r="D1207" s="36"/>
      <c r="E1207" s="13" t="s">
        <v>846</v>
      </c>
      <c r="F1207" s="21">
        <v>2</v>
      </c>
      <c r="G1207" s="15">
        <v>0</v>
      </c>
      <c r="H1207" s="15">
        <v>0</v>
      </c>
      <c r="I1207" s="15">
        <v>0</v>
      </c>
      <c r="J1207" s="16">
        <f>OR(F1207&lt;&gt;0,G1207&lt;&gt;0,H1207&lt;&gt;0,I1207&lt;&gt;0)*(F1207 + (F1207 = 0))*(G1207 + (G1207 = 0))*(H1207 + (H1207 = 0))*(I1207 + (I1207 = 0))</f>
        <v>2</v>
      </c>
      <c r="K1207" s="14"/>
      <c r="L1207" s="14"/>
      <c r="M1207" s="14"/>
    </row>
    <row r="1208" spans="1:13" x14ac:dyDescent="0.3">
      <c r="A1208" s="14"/>
      <c r="B1208" s="14"/>
      <c r="C1208" s="13" t="s">
        <v>107</v>
      </c>
      <c r="D1208" s="36"/>
      <c r="E1208" s="13" t="s">
        <v>1145</v>
      </c>
      <c r="F1208" s="21">
        <v>1</v>
      </c>
      <c r="G1208" s="15">
        <v>0</v>
      </c>
      <c r="H1208" s="15">
        <v>0</v>
      </c>
      <c r="I1208" s="15">
        <v>0</v>
      </c>
      <c r="J1208" s="16">
        <f>OR(F1208&lt;&gt;0,G1208&lt;&gt;0,H1208&lt;&gt;0,I1208&lt;&gt;0)*(F1208 + (F1208 = 0))*(G1208 + (G1208 = 0))*(H1208 + (H1208 = 0))*(I1208 + (I1208 = 0))</f>
        <v>1</v>
      </c>
      <c r="K1208" s="14"/>
      <c r="L1208" s="14"/>
      <c r="M1208" s="14"/>
    </row>
    <row r="1209" spans="1:13" x14ac:dyDescent="0.3">
      <c r="A1209" s="14"/>
      <c r="B1209" s="14"/>
      <c r="C1209" s="13" t="s">
        <v>107</v>
      </c>
      <c r="D1209" s="36"/>
      <c r="E1209" s="13" t="s">
        <v>288</v>
      </c>
      <c r="F1209" s="21"/>
      <c r="G1209" s="15"/>
      <c r="H1209" s="15"/>
      <c r="I1209" s="15"/>
      <c r="J1209" s="16">
        <f>OR(F1209&lt;&gt;0,G1209&lt;&gt;0,H1209&lt;&gt;0,I1209&lt;&gt;0)*(F1209 + (F1209 = 0))*(G1209 + (G1209 = 0))*(H1209 + (H1209 = 0))*(I1209 + (I1209 = 0))</f>
        <v>0</v>
      </c>
      <c r="K1209" s="14"/>
      <c r="L1209" s="14"/>
      <c r="M1209" s="14"/>
    </row>
    <row r="1210" spans="1:13" x14ac:dyDescent="0.3">
      <c r="A1210" s="14"/>
      <c r="B1210" s="14"/>
      <c r="C1210" s="13" t="s">
        <v>107</v>
      </c>
      <c r="D1210" s="36"/>
      <c r="E1210" s="13" t="s">
        <v>1146</v>
      </c>
      <c r="F1210" s="21"/>
      <c r="G1210" s="15"/>
      <c r="H1210" s="15"/>
      <c r="I1210" s="15"/>
      <c r="J1210" s="16">
        <f>OR(F1210&lt;&gt;0,G1210&lt;&gt;0,H1210&lt;&gt;0,I1210&lt;&gt;0)*(F1210 + (F1210 = 0))*(G1210 + (G1210 = 0))*(H1210 + (H1210 = 0))*(I1210 + (I1210 = 0))</f>
        <v>0</v>
      </c>
      <c r="K1210" s="14"/>
      <c r="L1210" s="14"/>
      <c r="M1210" s="14"/>
    </row>
    <row r="1211" spans="1:13" x14ac:dyDescent="0.3">
      <c r="A1211" s="14"/>
      <c r="B1211" s="14"/>
      <c r="C1211" s="14"/>
      <c r="D1211" s="36"/>
      <c r="E1211" s="14"/>
      <c r="F1211" s="14"/>
      <c r="G1211" s="14"/>
      <c r="H1211" s="14"/>
      <c r="I1211" s="14"/>
      <c r="J1211" s="18" t="s">
        <v>1147</v>
      </c>
      <c r="K1211" s="19">
        <f>SUM(J1202:J1210)*1</f>
        <v>12</v>
      </c>
      <c r="L1211" s="15">
        <v>0</v>
      </c>
      <c r="M1211" s="19">
        <f>ROUND(K1211*L1211,2)</f>
        <v>0</v>
      </c>
    </row>
    <row r="1212" spans="1:13" ht="1.05" customHeight="1" x14ac:dyDescent="0.3">
      <c r="A1212" s="20"/>
      <c r="B1212" s="20"/>
      <c r="C1212" s="20"/>
      <c r="D1212" s="37"/>
      <c r="E1212" s="20"/>
      <c r="F1212" s="20"/>
      <c r="G1212" s="20"/>
      <c r="H1212" s="20"/>
      <c r="I1212" s="20"/>
      <c r="J1212" s="20"/>
      <c r="K1212" s="20"/>
      <c r="L1212" s="20"/>
      <c r="M1212" s="20"/>
    </row>
    <row r="1213" spans="1:13" x14ac:dyDescent="0.3">
      <c r="A1213" s="12" t="s">
        <v>1148</v>
      </c>
      <c r="B1213" s="13" t="s">
        <v>22</v>
      </c>
      <c r="C1213" s="13" t="s">
        <v>23</v>
      </c>
      <c r="D1213" s="17" t="s">
        <v>1149</v>
      </c>
      <c r="E1213" s="14"/>
      <c r="F1213" s="14"/>
      <c r="G1213" s="14"/>
      <c r="H1213" s="14"/>
      <c r="I1213" s="14"/>
      <c r="J1213" s="14"/>
      <c r="K1213" s="16">
        <f>K1222</f>
        <v>9</v>
      </c>
      <c r="L1213" s="16">
        <f>L1222</f>
        <v>0</v>
      </c>
      <c r="M1213" s="16">
        <f>M1222</f>
        <v>0</v>
      </c>
    </row>
    <row r="1214" spans="1:13" ht="81.599999999999994" x14ac:dyDescent="0.3">
      <c r="A1214" s="14"/>
      <c r="B1214" s="14"/>
      <c r="C1214" s="14"/>
      <c r="D1214" s="17" t="s">
        <v>1150</v>
      </c>
      <c r="E1214" s="14"/>
      <c r="F1214" s="14"/>
      <c r="G1214" s="14"/>
      <c r="H1214" s="14"/>
      <c r="I1214" s="14"/>
      <c r="J1214" s="14"/>
      <c r="K1214" s="14"/>
      <c r="L1214" s="14"/>
      <c r="M1214" s="14"/>
    </row>
    <row r="1215" spans="1:13" x14ac:dyDescent="0.3">
      <c r="A1215" s="14"/>
      <c r="B1215" s="14"/>
      <c r="C1215" s="13" t="s">
        <v>107</v>
      </c>
      <c r="D1215" s="36"/>
      <c r="E1215" s="13" t="s">
        <v>288</v>
      </c>
      <c r="F1215" s="21">
        <v>1</v>
      </c>
      <c r="G1215" s="15">
        <v>0</v>
      </c>
      <c r="H1215" s="15">
        <v>0</v>
      </c>
      <c r="I1215" s="15">
        <v>0</v>
      </c>
      <c r="J1215" s="16">
        <f>OR(F1215&lt;&gt;0,G1215&lt;&gt;0,H1215&lt;&gt;0,I1215&lt;&gt;0)*(F1215 + (F1215 = 0))*(G1215 + (G1215 = 0))*(H1215 + (H1215 = 0))*(I1215 + (I1215 = 0))</f>
        <v>1</v>
      </c>
      <c r="K1215" s="14"/>
      <c r="L1215" s="14"/>
      <c r="M1215" s="14"/>
    </row>
    <row r="1216" spans="1:13" x14ac:dyDescent="0.3">
      <c r="A1216" s="14"/>
      <c r="B1216" s="14"/>
      <c r="C1216" s="13" t="s">
        <v>107</v>
      </c>
      <c r="D1216" s="36"/>
      <c r="E1216" s="13" t="s">
        <v>1151</v>
      </c>
      <c r="F1216" s="21">
        <v>1</v>
      </c>
      <c r="G1216" s="15">
        <v>0</v>
      </c>
      <c r="H1216" s="15">
        <v>0</v>
      </c>
      <c r="I1216" s="15">
        <v>0</v>
      </c>
      <c r="J1216" s="16">
        <f>OR(F1216&lt;&gt;0,G1216&lt;&gt;0,H1216&lt;&gt;0,I1216&lt;&gt;0)*(F1216 + (F1216 = 0))*(G1216 + (G1216 = 0))*(H1216 + (H1216 = 0))*(I1216 + (I1216 = 0))</f>
        <v>1</v>
      </c>
      <c r="K1216" s="14"/>
      <c r="L1216" s="14"/>
      <c r="M1216" s="14"/>
    </row>
    <row r="1217" spans="1:13" x14ac:dyDescent="0.3">
      <c r="A1217" s="14"/>
      <c r="B1217" s="14"/>
      <c r="C1217" s="13" t="s">
        <v>107</v>
      </c>
      <c r="D1217" s="36"/>
      <c r="E1217" s="13" t="s">
        <v>1152</v>
      </c>
      <c r="F1217" s="21">
        <v>1</v>
      </c>
      <c r="G1217" s="15">
        <v>0</v>
      </c>
      <c r="H1217" s="15">
        <v>0</v>
      </c>
      <c r="I1217" s="15">
        <v>0</v>
      </c>
      <c r="J1217" s="16">
        <f>OR(F1217&lt;&gt;0,G1217&lt;&gt;0,H1217&lt;&gt;0,I1217&lt;&gt;0)*(F1217 + (F1217 = 0))*(G1217 + (G1217 = 0))*(H1217 + (H1217 = 0))*(I1217 + (I1217 = 0))</f>
        <v>1</v>
      </c>
      <c r="K1217" s="14"/>
      <c r="L1217" s="14"/>
      <c r="M1217" s="14"/>
    </row>
    <row r="1218" spans="1:13" x14ac:dyDescent="0.3">
      <c r="A1218" s="14"/>
      <c r="B1218" s="14"/>
      <c r="C1218" s="13" t="s">
        <v>107</v>
      </c>
      <c r="D1218" s="36"/>
      <c r="E1218" s="13" t="s">
        <v>1153</v>
      </c>
      <c r="F1218" s="21">
        <v>1</v>
      </c>
      <c r="G1218" s="15">
        <v>0</v>
      </c>
      <c r="H1218" s="15">
        <v>0</v>
      </c>
      <c r="I1218" s="15">
        <v>0</v>
      </c>
      <c r="J1218" s="16">
        <f>OR(F1218&lt;&gt;0,G1218&lt;&gt;0,H1218&lt;&gt;0,I1218&lt;&gt;0)*(F1218 + (F1218 = 0))*(G1218 + (G1218 = 0))*(H1218 + (H1218 = 0))*(I1218 + (I1218 = 0))</f>
        <v>1</v>
      </c>
      <c r="K1218" s="14"/>
      <c r="L1218" s="14"/>
      <c r="M1218" s="14"/>
    </row>
    <row r="1219" spans="1:13" x14ac:dyDescent="0.3">
      <c r="A1219" s="14"/>
      <c r="B1219" s="14"/>
      <c r="C1219" s="13" t="s">
        <v>107</v>
      </c>
      <c r="D1219" s="36"/>
      <c r="E1219" s="13" t="s">
        <v>1099</v>
      </c>
      <c r="F1219" s="21">
        <v>1</v>
      </c>
      <c r="G1219" s="15">
        <v>0</v>
      </c>
      <c r="H1219" s="15">
        <v>0</v>
      </c>
      <c r="I1219" s="15">
        <v>0</v>
      </c>
      <c r="J1219" s="16">
        <f>OR(F1219&lt;&gt;0,G1219&lt;&gt;0,H1219&lt;&gt;0,I1219&lt;&gt;0)*(F1219 + (F1219 = 0))*(G1219 + (G1219 = 0))*(H1219 + (H1219 = 0))*(I1219 + (I1219 = 0))</f>
        <v>1</v>
      </c>
      <c r="K1219" s="14"/>
      <c r="L1219" s="14"/>
      <c r="M1219" s="14"/>
    </row>
    <row r="1220" spans="1:13" x14ac:dyDescent="0.3">
      <c r="A1220" s="14"/>
      <c r="B1220" s="14"/>
      <c r="C1220" s="13" t="s">
        <v>107</v>
      </c>
      <c r="D1220" s="36"/>
      <c r="E1220" s="13" t="s">
        <v>58</v>
      </c>
      <c r="F1220" s="21">
        <v>1</v>
      </c>
      <c r="G1220" s="15">
        <v>0</v>
      </c>
      <c r="H1220" s="15">
        <v>0</v>
      </c>
      <c r="I1220" s="15">
        <v>0</v>
      </c>
      <c r="J1220" s="16">
        <f>OR(F1220&lt;&gt;0,G1220&lt;&gt;0,H1220&lt;&gt;0,I1220&lt;&gt;0)*(F1220 + (F1220 = 0))*(G1220 + (G1220 = 0))*(H1220 + (H1220 = 0))*(I1220 + (I1220 = 0))</f>
        <v>1</v>
      </c>
      <c r="K1220" s="14"/>
      <c r="L1220" s="14"/>
      <c r="M1220" s="14"/>
    </row>
    <row r="1221" spans="1:13" x14ac:dyDescent="0.3">
      <c r="A1221" s="14"/>
      <c r="B1221" s="14"/>
      <c r="C1221" s="13" t="s">
        <v>107</v>
      </c>
      <c r="D1221" s="36"/>
      <c r="E1221" s="13" t="s">
        <v>1154</v>
      </c>
      <c r="F1221" s="21">
        <v>3</v>
      </c>
      <c r="G1221" s="15">
        <v>0</v>
      </c>
      <c r="H1221" s="15">
        <v>0</v>
      </c>
      <c r="I1221" s="15">
        <v>0</v>
      </c>
      <c r="J1221" s="16">
        <f>OR(F1221&lt;&gt;0,G1221&lt;&gt;0,H1221&lt;&gt;0,I1221&lt;&gt;0)*(F1221 + (F1221 = 0))*(G1221 + (G1221 = 0))*(H1221 + (H1221 = 0))*(I1221 + (I1221 = 0))</f>
        <v>3</v>
      </c>
      <c r="K1221" s="14"/>
      <c r="L1221" s="14"/>
      <c r="M1221" s="14"/>
    </row>
    <row r="1222" spans="1:13" x14ac:dyDescent="0.3">
      <c r="A1222" s="14"/>
      <c r="B1222" s="14"/>
      <c r="C1222" s="14"/>
      <c r="D1222" s="36"/>
      <c r="E1222" s="14"/>
      <c r="F1222" s="14"/>
      <c r="G1222" s="14"/>
      <c r="H1222" s="14"/>
      <c r="I1222" s="14"/>
      <c r="J1222" s="18" t="s">
        <v>1155</v>
      </c>
      <c r="K1222" s="19">
        <f>SUM(J1215:J1221)</f>
        <v>9</v>
      </c>
      <c r="L1222" s="15">
        <v>0</v>
      </c>
      <c r="M1222" s="19">
        <f>ROUND(K1222*L1222,2)</f>
        <v>0</v>
      </c>
    </row>
    <row r="1223" spans="1:13" ht="1.05" customHeight="1" x14ac:dyDescent="0.3">
      <c r="A1223" s="20"/>
      <c r="B1223" s="20"/>
      <c r="C1223" s="20"/>
      <c r="D1223" s="37"/>
      <c r="E1223" s="20"/>
      <c r="F1223" s="20"/>
      <c r="G1223" s="20"/>
      <c r="H1223" s="20"/>
      <c r="I1223" s="20"/>
      <c r="J1223" s="20"/>
      <c r="K1223" s="20"/>
      <c r="L1223" s="20"/>
      <c r="M1223" s="20"/>
    </row>
    <row r="1224" spans="1:13" x14ac:dyDescent="0.3">
      <c r="A1224" s="12" t="s">
        <v>1156</v>
      </c>
      <c r="B1224" s="13" t="s">
        <v>22</v>
      </c>
      <c r="C1224" s="13" t="s">
        <v>23</v>
      </c>
      <c r="D1224" s="17" t="s">
        <v>1157</v>
      </c>
      <c r="E1224" s="14"/>
      <c r="F1224" s="14"/>
      <c r="G1224" s="14"/>
      <c r="H1224" s="14"/>
      <c r="I1224" s="14"/>
      <c r="J1224" s="14"/>
      <c r="K1224" s="16">
        <f>K1227</f>
        <v>1</v>
      </c>
      <c r="L1224" s="16">
        <f>L1227</f>
        <v>0</v>
      </c>
      <c r="M1224" s="16">
        <f>M1227</f>
        <v>0</v>
      </c>
    </row>
    <row r="1225" spans="1:13" ht="122.4" x14ac:dyDescent="0.3">
      <c r="A1225" s="14"/>
      <c r="B1225" s="14"/>
      <c r="C1225" s="14"/>
      <c r="D1225" s="17" t="s">
        <v>1158</v>
      </c>
      <c r="E1225" s="14"/>
      <c r="F1225" s="14"/>
      <c r="G1225" s="14"/>
      <c r="H1225" s="14"/>
      <c r="I1225" s="14"/>
      <c r="J1225" s="14"/>
      <c r="K1225" s="14"/>
      <c r="L1225" s="14"/>
      <c r="M1225" s="14"/>
    </row>
    <row r="1226" spans="1:13" x14ac:dyDescent="0.3">
      <c r="A1226" s="14"/>
      <c r="B1226" s="14"/>
      <c r="C1226" s="13" t="s">
        <v>43</v>
      </c>
      <c r="D1226" s="36"/>
      <c r="E1226" s="13" t="s">
        <v>17</v>
      </c>
      <c r="F1226" s="21">
        <v>1</v>
      </c>
      <c r="G1226" s="15">
        <v>0</v>
      </c>
      <c r="H1226" s="15">
        <v>0</v>
      </c>
      <c r="I1226" s="15">
        <v>0</v>
      </c>
      <c r="J1226" s="16">
        <f>OR(F1226&lt;&gt;0,G1226&lt;&gt;0,H1226&lt;&gt;0,I1226&lt;&gt;0)*(F1226 + (F1226 = 0))*(G1226 + (G1226 = 0))*(H1226 + (H1226 = 0))*(I1226 + (I1226 = 0))</f>
        <v>1</v>
      </c>
      <c r="K1226" s="14"/>
      <c r="L1226" s="14"/>
      <c r="M1226" s="14"/>
    </row>
    <row r="1227" spans="1:13" x14ac:dyDescent="0.3">
      <c r="A1227" s="14"/>
      <c r="B1227" s="14"/>
      <c r="C1227" s="14"/>
      <c r="D1227" s="36"/>
      <c r="E1227" s="14"/>
      <c r="F1227" s="14"/>
      <c r="G1227" s="14"/>
      <c r="H1227" s="14"/>
      <c r="I1227" s="14"/>
      <c r="J1227" s="18" t="s">
        <v>1159</v>
      </c>
      <c r="K1227" s="19">
        <f>J1226</f>
        <v>1</v>
      </c>
      <c r="L1227" s="15">
        <v>0</v>
      </c>
      <c r="M1227" s="19">
        <f>ROUND(K1227*L1227,2)</f>
        <v>0</v>
      </c>
    </row>
    <row r="1228" spans="1:13" ht="1.05" customHeight="1" x14ac:dyDescent="0.3">
      <c r="A1228" s="20"/>
      <c r="B1228" s="20"/>
      <c r="C1228" s="20"/>
      <c r="D1228" s="37"/>
      <c r="E1228" s="20"/>
      <c r="F1228" s="20"/>
      <c r="G1228" s="20"/>
      <c r="H1228" s="20"/>
      <c r="I1228" s="20"/>
      <c r="J1228" s="20"/>
      <c r="K1228" s="20"/>
      <c r="L1228" s="20"/>
      <c r="M1228" s="20"/>
    </row>
    <row r="1229" spans="1:13" x14ac:dyDescent="0.3">
      <c r="A1229" s="12" t="s">
        <v>1160</v>
      </c>
      <c r="B1229" s="13" t="s">
        <v>22</v>
      </c>
      <c r="C1229" s="13" t="s">
        <v>23</v>
      </c>
      <c r="D1229" s="17" t="s">
        <v>1161</v>
      </c>
      <c r="E1229" s="14"/>
      <c r="F1229" s="14"/>
      <c r="G1229" s="14"/>
      <c r="H1229" s="14"/>
      <c r="I1229" s="14"/>
      <c r="J1229" s="14"/>
      <c r="K1229" s="16">
        <f>K1232</f>
        <v>1</v>
      </c>
      <c r="L1229" s="16">
        <f>L1232</f>
        <v>0</v>
      </c>
      <c r="M1229" s="16">
        <f>M1232</f>
        <v>0</v>
      </c>
    </row>
    <row r="1230" spans="1:13" ht="51" x14ac:dyDescent="0.3">
      <c r="A1230" s="14"/>
      <c r="B1230" s="14"/>
      <c r="C1230" s="14"/>
      <c r="D1230" s="17" t="s">
        <v>1162</v>
      </c>
      <c r="E1230" s="14"/>
      <c r="F1230" s="14"/>
      <c r="G1230" s="14"/>
      <c r="H1230" s="14"/>
      <c r="I1230" s="14"/>
      <c r="J1230" s="14"/>
      <c r="K1230" s="14"/>
      <c r="L1230" s="14"/>
      <c r="M1230" s="14"/>
    </row>
    <row r="1231" spans="1:13" x14ac:dyDescent="0.3">
      <c r="A1231" s="14"/>
      <c r="B1231" s="14"/>
      <c r="C1231" s="13" t="s">
        <v>107</v>
      </c>
      <c r="D1231" s="36"/>
      <c r="E1231" s="13" t="s">
        <v>896</v>
      </c>
      <c r="F1231" s="21">
        <v>1</v>
      </c>
      <c r="G1231" s="15">
        <v>0</v>
      </c>
      <c r="H1231" s="15">
        <v>0</v>
      </c>
      <c r="I1231" s="15">
        <v>0</v>
      </c>
      <c r="J1231" s="16">
        <f>OR(F1231&lt;&gt;0,G1231&lt;&gt;0,H1231&lt;&gt;0,I1231&lt;&gt;0)*(F1231 + (F1231 = 0))*(G1231 + (G1231 = 0))*(H1231 + (H1231 = 0))*(I1231 + (I1231 = 0))</f>
        <v>1</v>
      </c>
      <c r="K1231" s="14"/>
      <c r="L1231" s="14"/>
      <c r="M1231" s="14"/>
    </row>
    <row r="1232" spans="1:13" x14ac:dyDescent="0.3">
      <c r="A1232" s="14"/>
      <c r="B1232" s="14"/>
      <c r="C1232" s="14"/>
      <c r="D1232" s="36"/>
      <c r="E1232" s="14"/>
      <c r="F1232" s="14"/>
      <c r="G1232" s="14"/>
      <c r="H1232" s="14"/>
      <c r="I1232" s="14"/>
      <c r="J1232" s="18" t="s">
        <v>1163</v>
      </c>
      <c r="K1232" s="19">
        <f>J1231*1</f>
        <v>1</v>
      </c>
      <c r="L1232" s="15">
        <v>0</v>
      </c>
      <c r="M1232" s="19">
        <f>ROUND(K1232*L1232,2)</f>
        <v>0</v>
      </c>
    </row>
    <row r="1233" spans="1:13" ht="1.05" customHeight="1" x14ac:dyDescent="0.3">
      <c r="A1233" s="20"/>
      <c r="B1233" s="20"/>
      <c r="C1233" s="20"/>
      <c r="D1233" s="37"/>
      <c r="E1233" s="20"/>
      <c r="F1233" s="20"/>
      <c r="G1233" s="20"/>
      <c r="H1233" s="20"/>
      <c r="I1233" s="20"/>
      <c r="J1233" s="20"/>
      <c r="K1233" s="20"/>
      <c r="L1233" s="20"/>
      <c r="M1233" s="20"/>
    </row>
    <row r="1234" spans="1:13" x14ac:dyDescent="0.3">
      <c r="A1234" s="12" t="s">
        <v>1164</v>
      </c>
      <c r="B1234" s="13" t="s">
        <v>22</v>
      </c>
      <c r="C1234" s="13" t="s">
        <v>23</v>
      </c>
      <c r="D1234" s="17" t="s">
        <v>1165</v>
      </c>
      <c r="E1234" s="14"/>
      <c r="F1234" s="14"/>
      <c r="G1234" s="14"/>
      <c r="H1234" s="14"/>
      <c r="I1234" s="14"/>
      <c r="J1234" s="14"/>
      <c r="K1234" s="16">
        <f>K1237</f>
        <v>1</v>
      </c>
      <c r="L1234" s="16">
        <f>L1237</f>
        <v>0</v>
      </c>
      <c r="M1234" s="16">
        <f>M1237</f>
        <v>0</v>
      </c>
    </row>
    <row r="1235" spans="1:13" ht="30.6" x14ac:dyDescent="0.3">
      <c r="A1235" s="14"/>
      <c r="B1235" s="14"/>
      <c r="C1235" s="14"/>
      <c r="D1235" s="17" t="s">
        <v>1166</v>
      </c>
      <c r="E1235" s="14"/>
      <c r="F1235" s="14"/>
      <c r="G1235" s="14"/>
      <c r="H1235" s="14"/>
      <c r="I1235" s="14"/>
      <c r="J1235" s="14"/>
      <c r="K1235" s="14"/>
      <c r="L1235" s="14"/>
      <c r="M1235" s="14"/>
    </row>
    <row r="1236" spans="1:13" x14ac:dyDescent="0.3">
      <c r="A1236" s="14"/>
      <c r="B1236" s="14"/>
      <c r="C1236" s="13" t="s">
        <v>107</v>
      </c>
      <c r="D1236" s="36"/>
      <c r="E1236" s="13" t="s">
        <v>896</v>
      </c>
      <c r="F1236" s="21">
        <v>1</v>
      </c>
      <c r="G1236" s="15">
        <v>0</v>
      </c>
      <c r="H1236" s="15">
        <v>0</v>
      </c>
      <c r="I1236" s="15">
        <v>0</v>
      </c>
      <c r="J1236" s="16">
        <f>OR(F1236&lt;&gt;0,G1236&lt;&gt;0,H1236&lt;&gt;0,I1236&lt;&gt;0)*(F1236 + (F1236 = 0))*(G1236 + (G1236 = 0))*(H1236 + (H1236 = 0))*(I1236 + (I1236 = 0))</f>
        <v>1</v>
      </c>
      <c r="K1236" s="14"/>
      <c r="L1236" s="14"/>
      <c r="M1236" s="14"/>
    </row>
    <row r="1237" spans="1:13" x14ac:dyDescent="0.3">
      <c r="A1237" s="14"/>
      <c r="B1237" s="14"/>
      <c r="C1237" s="14"/>
      <c r="D1237" s="36"/>
      <c r="E1237" s="14"/>
      <c r="F1237" s="14"/>
      <c r="G1237" s="14"/>
      <c r="H1237" s="14"/>
      <c r="I1237" s="14"/>
      <c r="J1237" s="18" t="s">
        <v>1167</v>
      </c>
      <c r="K1237" s="19">
        <f>J1236</f>
        <v>1</v>
      </c>
      <c r="L1237" s="15">
        <v>0</v>
      </c>
      <c r="M1237" s="19">
        <f>ROUND(K1237*L1237,2)</f>
        <v>0</v>
      </c>
    </row>
    <row r="1238" spans="1:13" ht="1.05" customHeight="1" x14ac:dyDescent="0.3">
      <c r="A1238" s="20"/>
      <c r="B1238" s="20"/>
      <c r="C1238" s="20"/>
      <c r="D1238" s="37"/>
      <c r="E1238" s="20"/>
      <c r="F1238" s="20"/>
      <c r="G1238" s="20"/>
      <c r="H1238" s="20"/>
      <c r="I1238" s="20"/>
      <c r="J1238" s="20"/>
      <c r="K1238" s="20"/>
      <c r="L1238" s="20"/>
      <c r="M1238" s="20"/>
    </row>
    <row r="1239" spans="1:13" x14ac:dyDescent="0.3">
      <c r="A1239" s="14"/>
      <c r="B1239" s="14"/>
      <c r="C1239" s="14"/>
      <c r="D1239" s="36"/>
      <c r="E1239" s="14"/>
      <c r="F1239" s="14"/>
      <c r="G1239" s="14"/>
      <c r="H1239" s="14"/>
      <c r="I1239" s="14"/>
      <c r="J1239" s="18" t="s">
        <v>1168</v>
      </c>
      <c r="K1239" s="15">
        <v>1</v>
      </c>
      <c r="L1239" s="19">
        <f>M1089+M1094+M1099+M1104+M1109+M1114+M1119+M1127+M1150+M1155+M1161+M1166+M1172+M1182+M1189+M1195+M1200+M1213+M1224+M1229+M1234</f>
        <v>0</v>
      </c>
      <c r="M1239" s="19">
        <f>ROUND(K1239*L1239,2)</f>
        <v>0</v>
      </c>
    </row>
    <row r="1240" spans="1:13" ht="1.05" customHeight="1" x14ac:dyDescent="0.3">
      <c r="A1240" s="20"/>
      <c r="B1240" s="20"/>
      <c r="C1240" s="20"/>
      <c r="D1240" s="37"/>
      <c r="E1240" s="20"/>
      <c r="F1240" s="20"/>
      <c r="G1240" s="20"/>
      <c r="H1240" s="20"/>
      <c r="I1240" s="20"/>
      <c r="J1240" s="20"/>
      <c r="K1240" s="20"/>
      <c r="L1240" s="20"/>
      <c r="M1240" s="20"/>
    </row>
    <row r="1241" spans="1:13" x14ac:dyDescent="0.3">
      <c r="A1241" s="22" t="s">
        <v>1169</v>
      </c>
      <c r="B1241" s="22" t="s">
        <v>16</v>
      </c>
      <c r="C1241" s="22" t="s">
        <v>17</v>
      </c>
      <c r="D1241" s="38" t="s">
        <v>1170</v>
      </c>
      <c r="E1241" s="23"/>
      <c r="F1241" s="23"/>
      <c r="G1241" s="23"/>
      <c r="H1241" s="23"/>
      <c r="I1241" s="23"/>
      <c r="J1241" s="23"/>
      <c r="K1241" s="24">
        <f>K1274</f>
        <v>1</v>
      </c>
      <c r="L1241" s="24">
        <f>L1274</f>
        <v>0</v>
      </c>
      <c r="M1241" s="24">
        <f>M1274</f>
        <v>0</v>
      </c>
    </row>
    <row r="1242" spans="1:13" x14ac:dyDescent="0.3">
      <c r="A1242" s="12" t="s">
        <v>1171</v>
      </c>
      <c r="B1242" s="13" t="s">
        <v>22</v>
      </c>
      <c r="C1242" s="13" t="s">
        <v>216</v>
      </c>
      <c r="D1242" s="17" t="s">
        <v>1172</v>
      </c>
      <c r="E1242" s="14"/>
      <c r="F1242" s="14"/>
      <c r="G1242" s="14"/>
      <c r="H1242" s="14"/>
      <c r="I1242" s="14"/>
      <c r="J1242" s="14"/>
      <c r="K1242" s="16">
        <f>K1247</f>
        <v>6.9</v>
      </c>
      <c r="L1242" s="16">
        <f>L1247</f>
        <v>0</v>
      </c>
      <c r="M1242" s="16">
        <f>M1247</f>
        <v>0</v>
      </c>
    </row>
    <row r="1243" spans="1:13" ht="40.799999999999997" x14ac:dyDescent="0.3">
      <c r="A1243" s="14"/>
      <c r="B1243" s="14"/>
      <c r="C1243" s="14"/>
      <c r="D1243" s="17" t="s">
        <v>1173</v>
      </c>
      <c r="E1243" s="14"/>
      <c r="F1243" s="14"/>
      <c r="G1243" s="14"/>
      <c r="H1243" s="14"/>
      <c r="I1243" s="14"/>
      <c r="J1243" s="14"/>
      <c r="K1243" s="14"/>
      <c r="L1243" s="14"/>
      <c r="M1243" s="14"/>
    </row>
    <row r="1244" spans="1:13" x14ac:dyDescent="0.3">
      <c r="A1244" s="14"/>
      <c r="B1244" s="14"/>
      <c r="C1244" s="13" t="s">
        <v>107</v>
      </c>
      <c r="D1244" s="36"/>
      <c r="E1244" s="13" t="s">
        <v>815</v>
      </c>
      <c r="F1244" s="21">
        <v>1</v>
      </c>
      <c r="G1244" s="15">
        <v>3.5</v>
      </c>
      <c r="H1244" s="15">
        <v>0</v>
      </c>
      <c r="I1244" s="15">
        <v>0</v>
      </c>
      <c r="J1244" s="16">
        <f>OR(F1244&lt;&gt;0,G1244&lt;&gt;0,H1244&lt;&gt;0,I1244&lt;&gt;0)*(F1244 + (F1244 = 0))*(G1244 + (G1244 = 0))*(H1244 + (H1244 = 0))*(I1244 + (I1244 = 0))</f>
        <v>3.5</v>
      </c>
      <c r="K1244" s="14"/>
      <c r="L1244" s="14"/>
      <c r="M1244" s="14"/>
    </row>
    <row r="1245" spans="1:13" x14ac:dyDescent="0.3">
      <c r="A1245" s="14"/>
      <c r="B1245" s="14"/>
      <c r="C1245" s="13" t="s">
        <v>43</v>
      </c>
      <c r="D1245" s="36"/>
      <c r="E1245" s="13" t="s">
        <v>17</v>
      </c>
      <c r="F1245" s="21">
        <v>1</v>
      </c>
      <c r="G1245" s="15">
        <v>1.9</v>
      </c>
      <c r="H1245" s="15">
        <v>0</v>
      </c>
      <c r="I1245" s="15">
        <v>0</v>
      </c>
      <c r="J1245" s="16">
        <f>OR(F1245&lt;&gt;0,G1245&lt;&gt;0,H1245&lt;&gt;0,I1245&lt;&gt;0)*(F1245 + (F1245 = 0))*(G1245 + (G1245 = 0))*(H1245 + (H1245 = 0))*(I1245 + (I1245 = 0))</f>
        <v>1.9</v>
      </c>
      <c r="K1245" s="14"/>
      <c r="L1245" s="14"/>
      <c r="M1245" s="14"/>
    </row>
    <row r="1246" spans="1:13" x14ac:dyDescent="0.3">
      <c r="A1246" s="14"/>
      <c r="B1246" s="14"/>
      <c r="C1246" s="13" t="s">
        <v>43</v>
      </c>
      <c r="D1246" s="36"/>
      <c r="E1246" s="13" t="s">
        <v>17</v>
      </c>
      <c r="F1246" s="21">
        <v>1</v>
      </c>
      <c r="G1246" s="15">
        <v>0</v>
      </c>
      <c r="H1246" s="15">
        <v>0</v>
      </c>
      <c r="I1246" s="15">
        <v>1.5</v>
      </c>
      <c r="J1246" s="16">
        <f>OR(F1246&lt;&gt;0,G1246&lt;&gt;0,H1246&lt;&gt;0,I1246&lt;&gt;0)*(F1246 + (F1246 = 0))*(G1246 + (G1246 = 0))*(H1246 + (H1246 = 0))*(I1246 + (I1246 = 0))</f>
        <v>1.5</v>
      </c>
      <c r="K1246" s="14"/>
      <c r="L1246" s="14"/>
      <c r="M1246" s="14"/>
    </row>
    <row r="1247" spans="1:13" x14ac:dyDescent="0.3">
      <c r="A1247" s="14"/>
      <c r="B1247" s="14"/>
      <c r="C1247" s="14"/>
      <c r="D1247" s="36"/>
      <c r="E1247" s="14"/>
      <c r="F1247" s="14"/>
      <c r="G1247" s="14"/>
      <c r="H1247" s="14"/>
      <c r="I1247" s="14"/>
      <c r="J1247" s="18" t="s">
        <v>1174</v>
      </c>
      <c r="K1247" s="19">
        <f>SUM(J1244:J1246)*1</f>
        <v>6.9</v>
      </c>
      <c r="L1247" s="15">
        <v>0</v>
      </c>
      <c r="M1247" s="19">
        <f>ROUND(K1247*L1247,2)</f>
        <v>0</v>
      </c>
    </row>
    <row r="1248" spans="1:13" ht="1.05" customHeight="1" x14ac:dyDescent="0.3">
      <c r="A1248" s="20"/>
      <c r="B1248" s="20"/>
      <c r="C1248" s="20"/>
      <c r="D1248" s="37"/>
      <c r="E1248" s="20"/>
      <c r="F1248" s="20"/>
      <c r="G1248" s="20"/>
      <c r="H1248" s="20"/>
      <c r="I1248" s="20"/>
      <c r="J1248" s="20"/>
      <c r="K1248" s="20"/>
      <c r="L1248" s="20"/>
      <c r="M1248" s="20"/>
    </row>
    <row r="1249" spans="1:13" x14ac:dyDescent="0.3">
      <c r="A1249" s="12" t="s">
        <v>1175</v>
      </c>
      <c r="B1249" s="13" t="s">
        <v>22</v>
      </c>
      <c r="C1249" s="13" t="s">
        <v>216</v>
      </c>
      <c r="D1249" s="17" t="s">
        <v>1176</v>
      </c>
      <c r="E1249" s="14"/>
      <c r="F1249" s="14"/>
      <c r="G1249" s="14"/>
      <c r="H1249" s="14"/>
      <c r="I1249" s="14"/>
      <c r="J1249" s="14"/>
      <c r="K1249" s="16">
        <f>K1252</f>
        <v>4</v>
      </c>
      <c r="L1249" s="16">
        <f>L1252</f>
        <v>0</v>
      </c>
      <c r="M1249" s="16">
        <f>M1252</f>
        <v>0</v>
      </c>
    </row>
    <row r="1250" spans="1:13" ht="51" x14ac:dyDescent="0.3">
      <c r="A1250" s="14"/>
      <c r="B1250" s="14"/>
      <c r="C1250" s="14"/>
      <c r="D1250" s="17" t="s">
        <v>1177</v>
      </c>
      <c r="E1250" s="14"/>
      <c r="F1250" s="14"/>
      <c r="G1250" s="14"/>
      <c r="H1250" s="14"/>
      <c r="I1250" s="14"/>
      <c r="J1250" s="14"/>
      <c r="K1250" s="14"/>
      <c r="L1250" s="14"/>
      <c r="M1250" s="14"/>
    </row>
    <row r="1251" spans="1:13" x14ac:dyDescent="0.3">
      <c r="A1251" s="14"/>
      <c r="B1251" s="14"/>
      <c r="C1251" s="13" t="s">
        <v>107</v>
      </c>
      <c r="D1251" s="36"/>
      <c r="E1251" s="13" t="s">
        <v>1178</v>
      </c>
      <c r="F1251" s="21">
        <v>4</v>
      </c>
      <c r="G1251" s="15">
        <v>0</v>
      </c>
      <c r="H1251" s="15">
        <v>0</v>
      </c>
      <c r="I1251" s="15">
        <v>0</v>
      </c>
      <c r="J1251" s="16">
        <f>OR(F1251&lt;&gt;0,G1251&lt;&gt;0,H1251&lt;&gt;0,I1251&lt;&gt;0)*(F1251 + (F1251 = 0))*(G1251 + (G1251 = 0))*(H1251 + (H1251 = 0))*(I1251 + (I1251 = 0))</f>
        <v>4</v>
      </c>
      <c r="K1251" s="14"/>
      <c r="L1251" s="14"/>
      <c r="M1251" s="14"/>
    </row>
    <row r="1252" spans="1:13" x14ac:dyDescent="0.3">
      <c r="A1252" s="14"/>
      <c r="B1252" s="14"/>
      <c r="C1252" s="14"/>
      <c r="D1252" s="36"/>
      <c r="E1252" s="14"/>
      <c r="F1252" s="14"/>
      <c r="G1252" s="14"/>
      <c r="H1252" s="14"/>
      <c r="I1252" s="14"/>
      <c r="J1252" s="18" t="s">
        <v>1179</v>
      </c>
      <c r="K1252" s="19">
        <f>J1251*1</f>
        <v>4</v>
      </c>
      <c r="L1252" s="15">
        <v>0</v>
      </c>
      <c r="M1252" s="19">
        <f>ROUND(K1252*L1252,2)</f>
        <v>0</v>
      </c>
    </row>
    <row r="1253" spans="1:13" ht="1.05" customHeight="1" x14ac:dyDescent="0.3">
      <c r="A1253" s="20"/>
      <c r="B1253" s="20"/>
      <c r="C1253" s="20"/>
      <c r="D1253" s="37"/>
      <c r="E1253" s="20"/>
      <c r="F1253" s="20"/>
      <c r="G1253" s="20"/>
      <c r="H1253" s="20"/>
      <c r="I1253" s="20"/>
      <c r="J1253" s="20"/>
      <c r="K1253" s="20"/>
      <c r="L1253" s="20"/>
      <c r="M1253" s="20"/>
    </row>
    <row r="1254" spans="1:13" x14ac:dyDescent="0.3">
      <c r="A1254" s="12" t="s">
        <v>1180</v>
      </c>
      <c r="B1254" s="13" t="s">
        <v>22</v>
      </c>
      <c r="C1254" s="13" t="s">
        <v>216</v>
      </c>
      <c r="D1254" s="17" t="s">
        <v>1181</v>
      </c>
      <c r="E1254" s="14"/>
      <c r="F1254" s="14"/>
      <c r="G1254" s="14"/>
      <c r="H1254" s="14"/>
      <c r="I1254" s="14"/>
      <c r="J1254" s="14"/>
      <c r="K1254" s="16">
        <f>K1257</f>
        <v>17</v>
      </c>
      <c r="L1254" s="16">
        <f>L1257</f>
        <v>0</v>
      </c>
      <c r="M1254" s="16">
        <f>M1257</f>
        <v>0</v>
      </c>
    </row>
    <row r="1255" spans="1:13" ht="51" x14ac:dyDescent="0.3">
      <c r="A1255" s="14"/>
      <c r="B1255" s="14"/>
      <c r="C1255" s="14"/>
      <c r="D1255" s="17" t="s">
        <v>1182</v>
      </c>
      <c r="E1255" s="14"/>
      <c r="F1255" s="14"/>
      <c r="G1255" s="14"/>
      <c r="H1255" s="14"/>
      <c r="I1255" s="14"/>
      <c r="J1255" s="14"/>
      <c r="K1255" s="14"/>
      <c r="L1255" s="14"/>
      <c r="M1255" s="14"/>
    </row>
    <row r="1256" spans="1:13" x14ac:dyDescent="0.3">
      <c r="A1256" s="14"/>
      <c r="B1256" s="14"/>
      <c r="C1256" s="13" t="s">
        <v>107</v>
      </c>
      <c r="D1256" s="36"/>
      <c r="E1256" s="13" t="s">
        <v>1183</v>
      </c>
      <c r="F1256" s="21">
        <v>1</v>
      </c>
      <c r="G1256" s="15">
        <v>17</v>
      </c>
      <c r="H1256" s="15">
        <v>0</v>
      </c>
      <c r="I1256" s="15">
        <v>0</v>
      </c>
      <c r="J1256" s="16">
        <f>OR(F1256&lt;&gt;0,G1256&lt;&gt;0,H1256&lt;&gt;0,I1256&lt;&gt;0)*(F1256 + (F1256 = 0))*(G1256 + (G1256 = 0))*(H1256 + (H1256 = 0))*(I1256 + (I1256 = 0))</f>
        <v>17</v>
      </c>
      <c r="K1256" s="14"/>
      <c r="L1256" s="14"/>
      <c r="M1256" s="14"/>
    </row>
    <row r="1257" spans="1:13" x14ac:dyDescent="0.3">
      <c r="A1257" s="14"/>
      <c r="B1257" s="14"/>
      <c r="C1257" s="14"/>
      <c r="D1257" s="36"/>
      <c r="E1257" s="14"/>
      <c r="F1257" s="14"/>
      <c r="G1257" s="14"/>
      <c r="H1257" s="14"/>
      <c r="I1257" s="14"/>
      <c r="J1257" s="18" t="s">
        <v>1184</v>
      </c>
      <c r="K1257" s="19">
        <f>J1256*1</f>
        <v>17</v>
      </c>
      <c r="L1257" s="15">
        <v>0</v>
      </c>
      <c r="M1257" s="19">
        <f>ROUND(K1257*L1257,2)</f>
        <v>0</v>
      </c>
    </row>
    <row r="1258" spans="1:13" ht="1.05" customHeight="1" x14ac:dyDescent="0.3">
      <c r="A1258" s="20"/>
      <c r="B1258" s="20"/>
      <c r="C1258" s="20"/>
      <c r="D1258" s="37"/>
      <c r="E1258" s="20"/>
      <c r="F1258" s="20"/>
      <c r="G1258" s="20"/>
      <c r="H1258" s="20"/>
      <c r="I1258" s="20"/>
      <c r="J1258" s="20"/>
      <c r="K1258" s="20"/>
      <c r="L1258" s="20"/>
      <c r="M1258" s="20"/>
    </row>
    <row r="1259" spans="1:13" x14ac:dyDescent="0.3">
      <c r="A1259" s="12" t="s">
        <v>1185</v>
      </c>
      <c r="B1259" s="13" t="s">
        <v>22</v>
      </c>
      <c r="C1259" s="13" t="s">
        <v>216</v>
      </c>
      <c r="D1259" s="17" t="s">
        <v>1186</v>
      </c>
      <c r="E1259" s="14"/>
      <c r="F1259" s="14"/>
      <c r="G1259" s="14"/>
      <c r="H1259" s="14"/>
      <c r="I1259" s="14"/>
      <c r="J1259" s="14"/>
      <c r="K1259" s="16">
        <f>K1264</f>
        <v>91</v>
      </c>
      <c r="L1259" s="16">
        <f>L1264</f>
        <v>0</v>
      </c>
      <c r="M1259" s="16">
        <f>M1264</f>
        <v>0</v>
      </c>
    </row>
    <row r="1260" spans="1:13" ht="51" x14ac:dyDescent="0.3">
      <c r="A1260" s="14"/>
      <c r="B1260" s="14"/>
      <c r="C1260" s="14"/>
      <c r="D1260" s="17" t="s">
        <v>1187</v>
      </c>
      <c r="E1260" s="14"/>
      <c r="F1260" s="14"/>
      <c r="G1260" s="14"/>
      <c r="H1260" s="14"/>
      <c r="I1260" s="14"/>
      <c r="J1260" s="14"/>
      <c r="K1260" s="14"/>
      <c r="L1260" s="14"/>
      <c r="M1260" s="14"/>
    </row>
    <row r="1261" spans="1:13" x14ac:dyDescent="0.3">
      <c r="A1261" s="14"/>
      <c r="B1261" s="14"/>
      <c r="C1261" s="13" t="s">
        <v>107</v>
      </c>
      <c r="D1261" s="36"/>
      <c r="E1261" s="13" t="s">
        <v>1188</v>
      </c>
      <c r="F1261" s="21">
        <v>2</v>
      </c>
      <c r="G1261" s="15">
        <v>18</v>
      </c>
      <c r="H1261" s="15">
        <v>0</v>
      </c>
      <c r="I1261" s="15">
        <v>0</v>
      </c>
      <c r="J1261" s="16">
        <f>OR(F1261&lt;&gt;0,G1261&lt;&gt;0,H1261&lt;&gt;0,I1261&lt;&gt;0)*(F1261 + (F1261 = 0))*(G1261 + (G1261 = 0))*(H1261 + (H1261 = 0))*(I1261 + (I1261 = 0))</f>
        <v>36</v>
      </c>
      <c r="K1261" s="14"/>
      <c r="L1261" s="14"/>
      <c r="M1261" s="14"/>
    </row>
    <row r="1262" spans="1:13" x14ac:dyDescent="0.3">
      <c r="A1262" s="14"/>
      <c r="B1262" s="14"/>
      <c r="C1262" s="13" t="s">
        <v>107</v>
      </c>
      <c r="D1262" s="36"/>
      <c r="E1262" s="13" t="s">
        <v>17</v>
      </c>
      <c r="F1262" s="21">
        <v>2</v>
      </c>
      <c r="G1262" s="15">
        <v>15</v>
      </c>
      <c r="H1262" s="15">
        <v>0</v>
      </c>
      <c r="I1262" s="15">
        <v>0</v>
      </c>
      <c r="J1262" s="16">
        <f>OR(F1262&lt;&gt;0,G1262&lt;&gt;0,H1262&lt;&gt;0,I1262&lt;&gt;0)*(F1262 + (F1262 = 0))*(G1262 + (G1262 = 0))*(H1262 + (H1262 = 0))*(I1262 + (I1262 = 0))</f>
        <v>30</v>
      </c>
      <c r="K1262" s="14"/>
      <c r="L1262" s="14"/>
      <c r="M1262" s="14"/>
    </row>
    <row r="1263" spans="1:13" x14ac:dyDescent="0.3">
      <c r="A1263" s="14"/>
      <c r="B1263" s="14"/>
      <c r="C1263" s="13" t="s">
        <v>107</v>
      </c>
      <c r="D1263" s="36"/>
      <c r="E1263" s="13" t="s">
        <v>1189</v>
      </c>
      <c r="F1263" s="21">
        <v>25</v>
      </c>
      <c r="G1263" s="15">
        <v>0</v>
      </c>
      <c r="H1263" s="15">
        <v>0</v>
      </c>
      <c r="I1263" s="15">
        <v>0</v>
      </c>
      <c r="J1263" s="16">
        <f>OR(F1263&lt;&gt;0,G1263&lt;&gt;0,H1263&lt;&gt;0,I1263&lt;&gt;0)*(F1263 + (F1263 = 0))*(G1263 + (G1263 = 0))*(H1263 + (H1263 = 0))*(I1263 + (I1263 = 0))</f>
        <v>25</v>
      </c>
      <c r="K1263" s="14"/>
      <c r="L1263" s="14"/>
      <c r="M1263" s="14"/>
    </row>
    <row r="1264" spans="1:13" x14ac:dyDescent="0.3">
      <c r="A1264" s="14"/>
      <c r="B1264" s="14"/>
      <c r="C1264" s="14"/>
      <c r="D1264" s="36"/>
      <c r="E1264" s="14"/>
      <c r="F1264" s="14"/>
      <c r="G1264" s="14"/>
      <c r="H1264" s="14"/>
      <c r="I1264" s="14"/>
      <c r="J1264" s="18" t="s">
        <v>1190</v>
      </c>
      <c r="K1264" s="19">
        <f>SUM(J1261:J1263)*1</f>
        <v>91</v>
      </c>
      <c r="L1264" s="15">
        <v>0</v>
      </c>
      <c r="M1264" s="19">
        <f>ROUND(K1264*L1264,2)</f>
        <v>0</v>
      </c>
    </row>
    <row r="1265" spans="1:13" ht="1.05" customHeight="1" x14ac:dyDescent="0.3">
      <c r="A1265" s="20"/>
      <c r="B1265" s="20"/>
      <c r="C1265" s="20"/>
      <c r="D1265" s="37"/>
      <c r="E1265" s="20"/>
      <c r="F1265" s="20"/>
      <c r="G1265" s="20"/>
      <c r="H1265" s="20"/>
      <c r="I1265" s="20"/>
      <c r="J1265" s="20"/>
      <c r="K1265" s="20"/>
      <c r="L1265" s="20"/>
      <c r="M1265" s="20"/>
    </row>
    <row r="1266" spans="1:13" x14ac:dyDescent="0.3">
      <c r="A1266" s="12" t="s">
        <v>1191</v>
      </c>
      <c r="B1266" s="13" t="s">
        <v>22</v>
      </c>
      <c r="C1266" s="13" t="s">
        <v>216</v>
      </c>
      <c r="D1266" s="17" t="s">
        <v>1192</v>
      </c>
      <c r="E1266" s="14"/>
      <c r="F1266" s="14"/>
      <c r="G1266" s="14"/>
      <c r="H1266" s="14"/>
      <c r="I1266" s="14"/>
      <c r="J1266" s="14"/>
      <c r="K1266" s="16">
        <f>K1272</f>
        <v>75</v>
      </c>
      <c r="L1266" s="16">
        <f>L1272</f>
        <v>0</v>
      </c>
      <c r="M1266" s="16">
        <f>M1272</f>
        <v>0</v>
      </c>
    </row>
    <row r="1267" spans="1:13" ht="40.799999999999997" x14ac:dyDescent="0.3">
      <c r="A1267" s="14"/>
      <c r="B1267" s="14"/>
      <c r="C1267" s="14"/>
      <c r="D1267" s="17" t="s">
        <v>1193</v>
      </c>
      <c r="E1267" s="14"/>
      <c r="F1267" s="14"/>
      <c r="G1267" s="14"/>
      <c r="H1267" s="14"/>
      <c r="I1267" s="14"/>
      <c r="J1267" s="14"/>
      <c r="K1267" s="14"/>
      <c r="L1267" s="14"/>
      <c r="M1267" s="14"/>
    </row>
    <row r="1268" spans="1:13" x14ac:dyDescent="0.3">
      <c r="A1268" s="14"/>
      <c r="B1268" s="14"/>
      <c r="C1268" s="13" t="s">
        <v>107</v>
      </c>
      <c r="D1268" s="36"/>
      <c r="E1268" s="13" t="s">
        <v>1194</v>
      </c>
      <c r="F1268" s="21">
        <v>25</v>
      </c>
      <c r="G1268" s="15">
        <v>0</v>
      </c>
      <c r="H1268" s="15">
        <v>0</v>
      </c>
      <c r="I1268" s="15">
        <v>0</v>
      </c>
      <c r="J1268" s="16">
        <f>OR(F1268&lt;&gt;0,G1268&lt;&gt;0,H1268&lt;&gt;0,I1268&lt;&gt;0)*(F1268 + (F1268 = 0))*(G1268 + (G1268 = 0))*(H1268 + (H1268 = 0))*(I1268 + (I1268 = 0))</f>
        <v>25</v>
      </c>
      <c r="K1268" s="14"/>
      <c r="L1268" s="14"/>
      <c r="M1268" s="14"/>
    </row>
    <row r="1269" spans="1:13" x14ac:dyDescent="0.3">
      <c r="A1269" s="14"/>
      <c r="B1269" s="14"/>
      <c r="C1269" s="13" t="s">
        <v>107</v>
      </c>
      <c r="D1269" s="36"/>
      <c r="E1269" s="13" t="s">
        <v>1195</v>
      </c>
      <c r="F1269" s="21">
        <v>25</v>
      </c>
      <c r="G1269" s="15">
        <v>0</v>
      </c>
      <c r="H1269" s="15">
        <v>0</v>
      </c>
      <c r="I1269" s="15">
        <v>0</v>
      </c>
      <c r="J1269" s="16">
        <f>OR(F1269&lt;&gt;0,G1269&lt;&gt;0,H1269&lt;&gt;0,I1269&lt;&gt;0)*(F1269 + (F1269 = 0))*(G1269 + (G1269 = 0))*(H1269 + (H1269 = 0))*(I1269 + (I1269 = 0))</f>
        <v>25</v>
      </c>
      <c r="K1269" s="14"/>
      <c r="L1269" s="14"/>
      <c r="M1269" s="14"/>
    </row>
    <row r="1270" spans="1:13" x14ac:dyDescent="0.3">
      <c r="A1270" s="14"/>
      <c r="B1270" s="14"/>
      <c r="C1270" s="13" t="s">
        <v>107</v>
      </c>
      <c r="D1270" s="36"/>
      <c r="E1270" s="13" t="s">
        <v>1196</v>
      </c>
      <c r="F1270" s="21">
        <v>10</v>
      </c>
      <c r="G1270" s="15">
        <v>0</v>
      </c>
      <c r="H1270" s="15">
        <v>0</v>
      </c>
      <c r="I1270" s="15">
        <v>0</v>
      </c>
      <c r="J1270" s="16">
        <f>OR(F1270&lt;&gt;0,G1270&lt;&gt;0,H1270&lt;&gt;0,I1270&lt;&gt;0)*(F1270 + (F1270 = 0))*(G1270 + (G1270 = 0))*(H1270 + (H1270 = 0))*(I1270 + (I1270 = 0))</f>
        <v>10</v>
      </c>
      <c r="K1270" s="14"/>
      <c r="L1270" s="14"/>
      <c r="M1270" s="14"/>
    </row>
    <row r="1271" spans="1:13" x14ac:dyDescent="0.3">
      <c r="A1271" s="14"/>
      <c r="B1271" s="14"/>
      <c r="C1271" s="13" t="s">
        <v>107</v>
      </c>
      <c r="D1271" s="36"/>
      <c r="E1271" s="13" t="s">
        <v>482</v>
      </c>
      <c r="F1271" s="21">
        <v>15</v>
      </c>
      <c r="G1271" s="15">
        <v>0</v>
      </c>
      <c r="H1271" s="15">
        <v>0</v>
      </c>
      <c r="I1271" s="15">
        <v>0</v>
      </c>
      <c r="J1271" s="16">
        <f>OR(F1271&lt;&gt;0,G1271&lt;&gt;0,H1271&lt;&gt;0,I1271&lt;&gt;0)*(F1271 + (F1271 = 0))*(G1271 + (G1271 = 0))*(H1271 + (H1271 = 0))*(I1271 + (I1271 = 0))</f>
        <v>15</v>
      </c>
      <c r="K1271" s="14"/>
      <c r="L1271" s="14"/>
      <c r="M1271" s="14"/>
    </row>
    <row r="1272" spans="1:13" x14ac:dyDescent="0.3">
      <c r="A1272" s="14"/>
      <c r="B1272" s="14"/>
      <c r="C1272" s="14"/>
      <c r="D1272" s="36"/>
      <c r="E1272" s="14"/>
      <c r="F1272" s="14"/>
      <c r="G1272" s="14"/>
      <c r="H1272" s="14"/>
      <c r="I1272" s="14"/>
      <c r="J1272" s="18" t="s">
        <v>1197</v>
      </c>
      <c r="K1272" s="19">
        <f>SUM(J1268:J1271)</f>
        <v>75</v>
      </c>
      <c r="L1272" s="15">
        <v>0</v>
      </c>
      <c r="M1272" s="19">
        <f>ROUND(K1272*L1272,2)</f>
        <v>0</v>
      </c>
    </row>
    <row r="1273" spans="1:13" ht="1.05" customHeight="1" x14ac:dyDescent="0.3">
      <c r="A1273" s="20"/>
      <c r="B1273" s="20"/>
      <c r="C1273" s="20"/>
      <c r="D1273" s="37"/>
      <c r="E1273" s="20"/>
      <c r="F1273" s="20"/>
      <c r="G1273" s="20"/>
      <c r="H1273" s="20"/>
      <c r="I1273" s="20"/>
      <c r="J1273" s="20"/>
      <c r="K1273" s="20"/>
      <c r="L1273" s="20"/>
      <c r="M1273" s="20"/>
    </row>
    <row r="1274" spans="1:13" x14ac:dyDescent="0.3">
      <c r="A1274" s="14"/>
      <c r="B1274" s="14"/>
      <c r="C1274" s="14"/>
      <c r="D1274" s="36"/>
      <c r="E1274" s="14"/>
      <c r="F1274" s="14"/>
      <c r="G1274" s="14"/>
      <c r="H1274" s="14"/>
      <c r="I1274" s="14"/>
      <c r="J1274" s="18" t="s">
        <v>1198</v>
      </c>
      <c r="K1274" s="15">
        <v>1</v>
      </c>
      <c r="L1274" s="19">
        <f>M1242+M1249+M1254+M1259+M1266</f>
        <v>0</v>
      </c>
      <c r="M1274" s="19">
        <f>ROUND(K1274*L1274,2)</f>
        <v>0</v>
      </c>
    </row>
    <row r="1275" spans="1:13" ht="1.05" customHeight="1" x14ac:dyDescent="0.3">
      <c r="A1275" s="20"/>
      <c r="B1275" s="20"/>
      <c r="C1275" s="20"/>
      <c r="D1275" s="37"/>
      <c r="E1275" s="20"/>
      <c r="F1275" s="20"/>
      <c r="G1275" s="20"/>
      <c r="H1275" s="20"/>
      <c r="I1275" s="20"/>
      <c r="J1275" s="20"/>
      <c r="K1275" s="20"/>
      <c r="L1275" s="20"/>
      <c r="M1275" s="20"/>
    </row>
    <row r="1276" spans="1:13" x14ac:dyDescent="0.3">
      <c r="A1276" s="22" t="s">
        <v>1199</v>
      </c>
      <c r="B1276" s="22" t="s">
        <v>16</v>
      </c>
      <c r="C1276" s="22" t="s">
        <v>17</v>
      </c>
      <c r="D1276" s="38" t="s">
        <v>1200</v>
      </c>
      <c r="E1276" s="23"/>
      <c r="F1276" s="23"/>
      <c r="G1276" s="23"/>
      <c r="H1276" s="23"/>
      <c r="I1276" s="23"/>
      <c r="J1276" s="23"/>
      <c r="K1276" s="24">
        <f>K1282</f>
        <v>1</v>
      </c>
      <c r="L1276" s="24">
        <f>L1282</f>
        <v>0</v>
      </c>
      <c r="M1276" s="24">
        <f>M1282</f>
        <v>0</v>
      </c>
    </row>
    <row r="1277" spans="1:13" x14ac:dyDescent="0.3">
      <c r="A1277" s="12" t="s">
        <v>1201</v>
      </c>
      <c r="B1277" s="13" t="s">
        <v>22</v>
      </c>
      <c r="C1277" s="13" t="s">
        <v>23</v>
      </c>
      <c r="D1277" s="17" t="s">
        <v>1202</v>
      </c>
      <c r="E1277" s="14"/>
      <c r="F1277" s="14"/>
      <c r="G1277" s="14"/>
      <c r="H1277" s="14"/>
      <c r="I1277" s="14"/>
      <c r="J1277" s="14"/>
      <c r="K1277" s="16">
        <f>K1280</f>
        <v>1</v>
      </c>
      <c r="L1277" s="16">
        <f>L1280</f>
        <v>0</v>
      </c>
      <c r="M1277" s="16">
        <f>M1280</f>
        <v>0</v>
      </c>
    </row>
    <row r="1278" spans="1:13" ht="61.2" x14ac:dyDescent="0.3">
      <c r="A1278" s="14"/>
      <c r="B1278" s="14"/>
      <c r="C1278" s="14"/>
      <c r="D1278" s="17" t="s">
        <v>1203</v>
      </c>
      <c r="E1278" s="14"/>
      <c r="F1278" s="14"/>
      <c r="G1278" s="14"/>
      <c r="H1278" s="14"/>
      <c r="I1278" s="14"/>
      <c r="J1278" s="14"/>
      <c r="K1278" s="14"/>
      <c r="L1278" s="14"/>
      <c r="M1278" s="14"/>
    </row>
    <row r="1279" spans="1:13" x14ac:dyDescent="0.3">
      <c r="A1279" s="14"/>
      <c r="B1279" s="14"/>
      <c r="C1279" s="13" t="s">
        <v>107</v>
      </c>
      <c r="D1279" s="36"/>
      <c r="E1279" s="13" t="s">
        <v>896</v>
      </c>
      <c r="F1279" s="21">
        <v>1</v>
      </c>
      <c r="G1279" s="15">
        <v>0</v>
      </c>
      <c r="H1279" s="15">
        <v>0</v>
      </c>
      <c r="I1279" s="15">
        <v>0</v>
      </c>
      <c r="J1279" s="16">
        <f>OR(F1279&lt;&gt;0,G1279&lt;&gt;0,H1279&lt;&gt;0,I1279&lt;&gt;0)*(F1279 + (F1279 = 0))*(G1279 + (G1279 = 0))*(H1279 + (H1279 = 0))*(I1279 + (I1279 = 0))</f>
        <v>1</v>
      </c>
      <c r="K1279" s="14"/>
      <c r="L1279" s="14"/>
      <c r="M1279" s="14"/>
    </row>
    <row r="1280" spans="1:13" x14ac:dyDescent="0.3">
      <c r="A1280" s="14"/>
      <c r="B1280" s="14"/>
      <c r="C1280" s="14"/>
      <c r="D1280" s="36"/>
      <c r="E1280" s="14"/>
      <c r="F1280" s="14"/>
      <c r="G1280" s="14"/>
      <c r="H1280" s="14"/>
      <c r="I1280" s="14"/>
      <c r="J1280" s="18" t="s">
        <v>1204</v>
      </c>
      <c r="K1280" s="19">
        <f>J1279*1</f>
        <v>1</v>
      </c>
      <c r="L1280" s="15">
        <v>0</v>
      </c>
      <c r="M1280" s="19">
        <f>ROUND(K1280*L1280,2)</f>
        <v>0</v>
      </c>
    </row>
    <row r="1281" spans="1:13" ht="1.05" customHeight="1" x14ac:dyDescent="0.3">
      <c r="A1281" s="20"/>
      <c r="B1281" s="20"/>
      <c r="C1281" s="20"/>
      <c r="D1281" s="37"/>
      <c r="E1281" s="20"/>
      <c r="F1281" s="20"/>
      <c r="G1281" s="20"/>
      <c r="H1281" s="20"/>
      <c r="I1281" s="20"/>
      <c r="J1281" s="20"/>
      <c r="K1281" s="20"/>
      <c r="L1281" s="20"/>
      <c r="M1281" s="20"/>
    </row>
    <row r="1282" spans="1:13" x14ac:dyDescent="0.3">
      <c r="A1282" s="14"/>
      <c r="B1282" s="14"/>
      <c r="C1282" s="14"/>
      <c r="D1282" s="36"/>
      <c r="E1282" s="14"/>
      <c r="F1282" s="14"/>
      <c r="G1282" s="14"/>
      <c r="H1282" s="14"/>
      <c r="I1282" s="14"/>
      <c r="J1282" s="18" t="s">
        <v>1205</v>
      </c>
      <c r="K1282" s="15">
        <v>1</v>
      </c>
      <c r="L1282" s="19">
        <f>M1277</f>
        <v>0</v>
      </c>
      <c r="M1282" s="19">
        <f>ROUND(K1282*L1282,2)</f>
        <v>0</v>
      </c>
    </row>
    <row r="1283" spans="1:13" ht="1.05" customHeight="1" x14ac:dyDescent="0.3">
      <c r="A1283" s="20"/>
      <c r="B1283" s="20"/>
      <c r="C1283" s="20"/>
      <c r="D1283" s="37"/>
      <c r="E1283" s="20"/>
      <c r="F1283" s="20"/>
      <c r="G1283" s="20"/>
      <c r="H1283" s="20"/>
      <c r="I1283" s="20"/>
      <c r="J1283" s="20"/>
      <c r="K1283" s="20"/>
      <c r="L1283" s="20"/>
      <c r="M1283" s="20"/>
    </row>
    <row r="1284" spans="1:13" x14ac:dyDescent="0.3">
      <c r="A1284" s="22" t="s">
        <v>1206</v>
      </c>
      <c r="B1284" s="22" t="s">
        <v>16</v>
      </c>
      <c r="C1284" s="22" t="s">
        <v>17</v>
      </c>
      <c r="D1284" s="38" t="s">
        <v>1207</v>
      </c>
      <c r="E1284" s="23"/>
      <c r="F1284" s="23"/>
      <c r="G1284" s="23"/>
      <c r="H1284" s="23"/>
      <c r="I1284" s="23"/>
      <c r="J1284" s="23"/>
      <c r="K1284" s="24">
        <f>K1290</f>
        <v>1</v>
      </c>
      <c r="L1284" s="24">
        <f>L1290</f>
        <v>0</v>
      </c>
      <c r="M1284" s="24">
        <f>M1290</f>
        <v>0</v>
      </c>
    </row>
    <row r="1285" spans="1:13" x14ac:dyDescent="0.3">
      <c r="A1285" s="12" t="s">
        <v>1208</v>
      </c>
      <c r="B1285" s="13" t="s">
        <v>22</v>
      </c>
      <c r="C1285" s="13" t="s">
        <v>23</v>
      </c>
      <c r="D1285" s="17" t="s">
        <v>1209</v>
      </c>
      <c r="E1285" s="14"/>
      <c r="F1285" s="14"/>
      <c r="G1285" s="14"/>
      <c r="H1285" s="14"/>
      <c r="I1285" s="14"/>
      <c r="J1285" s="14"/>
      <c r="K1285" s="16">
        <f>K1288</f>
        <v>1</v>
      </c>
      <c r="L1285" s="16">
        <f>L1288</f>
        <v>0</v>
      </c>
      <c r="M1285" s="16">
        <f>M1288</f>
        <v>0</v>
      </c>
    </row>
    <row r="1286" spans="1:13" ht="40.799999999999997" x14ac:dyDescent="0.3">
      <c r="A1286" s="14"/>
      <c r="B1286" s="14"/>
      <c r="C1286" s="14"/>
      <c r="D1286" s="17" t="s">
        <v>1210</v>
      </c>
      <c r="E1286" s="14"/>
      <c r="F1286" s="14"/>
      <c r="G1286" s="14"/>
      <c r="H1286" s="14"/>
      <c r="I1286" s="14"/>
      <c r="J1286" s="14"/>
      <c r="K1286" s="14"/>
      <c r="L1286" s="14"/>
      <c r="M1286" s="14"/>
    </row>
    <row r="1287" spans="1:13" x14ac:dyDescent="0.3">
      <c r="A1287" s="14"/>
      <c r="B1287" s="14"/>
      <c r="C1287" s="13" t="s">
        <v>107</v>
      </c>
      <c r="D1287" s="36"/>
      <c r="E1287" s="13" t="s">
        <v>896</v>
      </c>
      <c r="F1287" s="21">
        <v>1</v>
      </c>
      <c r="G1287" s="15">
        <v>0</v>
      </c>
      <c r="H1287" s="15">
        <v>0</v>
      </c>
      <c r="I1287" s="15">
        <v>0</v>
      </c>
      <c r="J1287" s="16">
        <f>OR(F1287&lt;&gt;0,G1287&lt;&gt;0,H1287&lt;&gt;0,I1287&lt;&gt;0)*(F1287 + (F1287 = 0))*(G1287 + (G1287 = 0))*(H1287 + (H1287 = 0))*(I1287 + (I1287 = 0))</f>
        <v>1</v>
      </c>
      <c r="K1287" s="14"/>
      <c r="L1287" s="14"/>
      <c r="M1287" s="14"/>
    </row>
    <row r="1288" spans="1:13" x14ac:dyDescent="0.3">
      <c r="A1288" s="14"/>
      <c r="B1288" s="14"/>
      <c r="C1288" s="14"/>
      <c r="D1288" s="36"/>
      <c r="E1288" s="14"/>
      <c r="F1288" s="14"/>
      <c r="G1288" s="14"/>
      <c r="H1288" s="14"/>
      <c r="I1288" s="14"/>
      <c r="J1288" s="18" t="s">
        <v>1211</v>
      </c>
      <c r="K1288" s="19">
        <f>J1287*1</f>
        <v>1</v>
      </c>
      <c r="L1288" s="15">
        <v>0</v>
      </c>
      <c r="M1288" s="19">
        <f>ROUND(K1288*L1288,2)</f>
        <v>0</v>
      </c>
    </row>
    <row r="1289" spans="1:13" ht="1.05" customHeight="1" x14ac:dyDescent="0.3">
      <c r="A1289" s="20"/>
      <c r="B1289" s="20"/>
      <c r="C1289" s="20"/>
      <c r="D1289" s="37"/>
      <c r="E1289" s="20"/>
      <c r="F1289" s="20"/>
      <c r="G1289" s="20"/>
      <c r="H1289" s="20"/>
      <c r="I1289" s="20"/>
      <c r="J1289" s="20"/>
      <c r="K1289" s="20"/>
      <c r="L1289" s="20"/>
      <c r="M1289" s="20"/>
    </row>
    <row r="1290" spans="1:13" x14ac:dyDescent="0.3">
      <c r="A1290" s="14"/>
      <c r="B1290" s="14"/>
      <c r="C1290" s="14"/>
      <c r="D1290" s="36"/>
      <c r="E1290" s="14"/>
      <c r="F1290" s="14"/>
      <c r="G1290" s="14"/>
      <c r="H1290" s="14"/>
      <c r="I1290" s="14"/>
      <c r="J1290" s="18" t="s">
        <v>1212</v>
      </c>
      <c r="K1290" s="15">
        <v>1</v>
      </c>
      <c r="L1290" s="19">
        <f>M1285</f>
        <v>0</v>
      </c>
      <c r="M1290" s="19">
        <f>ROUND(K1290*L1290,2)</f>
        <v>0</v>
      </c>
    </row>
    <row r="1291" spans="1:13" ht="1.05" customHeight="1" x14ac:dyDescent="0.3">
      <c r="A1291" s="20"/>
      <c r="B1291" s="20"/>
      <c r="C1291" s="20"/>
      <c r="D1291" s="37"/>
      <c r="E1291" s="20"/>
      <c r="F1291" s="20"/>
      <c r="G1291" s="20"/>
      <c r="H1291" s="20"/>
      <c r="I1291" s="20"/>
      <c r="J1291" s="20"/>
      <c r="K1291" s="20"/>
      <c r="L1291" s="20"/>
      <c r="M1291" s="20"/>
    </row>
    <row r="1292" spans="1:13" x14ac:dyDescent="0.3">
      <c r="A1292" s="22" t="s">
        <v>1213</v>
      </c>
      <c r="B1292" s="22" t="s">
        <v>16</v>
      </c>
      <c r="C1292" s="22" t="s">
        <v>17</v>
      </c>
      <c r="D1292" s="38" t="s">
        <v>1214</v>
      </c>
      <c r="E1292" s="23"/>
      <c r="F1292" s="23"/>
      <c r="G1292" s="23"/>
      <c r="H1292" s="23"/>
      <c r="I1292" s="23"/>
      <c r="J1292" s="23"/>
      <c r="K1292" s="24">
        <f>K1313</f>
        <v>1</v>
      </c>
      <c r="L1292" s="24">
        <f>L1313</f>
        <v>0</v>
      </c>
      <c r="M1292" s="24">
        <f>M1313</f>
        <v>0</v>
      </c>
    </row>
    <row r="1293" spans="1:13" x14ac:dyDescent="0.3">
      <c r="A1293" s="12" t="s">
        <v>1215</v>
      </c>
      <c r="B1293" s="13" t="s">
        <v>22</v>
      </c>
      <c r="C1293" s="13" t="s">
        <v>23</v>
      </c>
      <c r="D1293" s="17" t="s">
        <v>1216</v>
      </c>
      <c r="E1293" s="14"/>
      <c r="F1293" s="14"/>
      <c r="G1293" s="14"/>
      <c r="H1293" s="14"/>
      <c r="I1293" s="14"/>
      <c r="J1293" s="14"/>
      <c r="K1293" s="16">
        <f>K1296</f>
        <v>4</v>
      </c>
      <c r="L1293" s="16">
        <f>L1296</f>
        <v>0</v>
      </c>
      <c r="M1293" s="16">
        <f>M1296</f>
        <v>0</v>
      </c>
    </row>
    <row r="1294" spans="1:13" x14ac:dyDescent="0.3">
      <c r="A1294" s="14"/>
      <c r="B1294" s="14"/>
      <c r="C1294" s="14"/>
      <c r="D1294" s="17" t="s">
        <v>1217</v>
      </c>
      <c r="E1294" s="14"/>
      <c r="F1294" s="14"/>
      <c r="G1294" s="14"/>
      <c r="H1294" s="14"/>
      <c r="I1294" s="14"/>
      <c r="J1294" s="14"/>
      <c r="K1294" s="14"/>
      <c r="L1294" s="14"/>
      <c r="M1294" s="14"/>
    </row>
    <row r="1295" spans="1:13" x14ac:dyDescent="0.3">
      <c r="A1295" s="14"/>
      <c r="B1295" s="14"/>
      <c r="C1295" s="13" t="s">
        <v>107</v>
      </c>
      <c r="D1295" s="36"/>
      <c r="E1295" s="13" t="s">
        <v>896</v>
      </c>
      <c r="F1295" s="21">
        <v>4</v>
      </c>
      <c r="G1295" s="15">
        <v>0</v>
      </c>
      <c r="H1295" s="15">
        <v>0</v>
      </c>
      <c r="I1295" s="15">
        <v>0</v>
      </c>
      <c r="J1295" s="16">
        <f>OR(F1295&lt;&gt;0,G1295&lt;&gt;0,H1295&lt;&gt;0,I1295&lt;&gt;0)*(F1295 + (F1295 = 0))*(G1295 + (G1295 = 0))*(H1295 + (H1295 = 0))*(I1295 + (I1295 = 0))</f>
        <v>4</v>
      </c>
      <c r="K1295" s="14"/>
      <c r="L1295" s="14"/>
      <c r="M1295" s="14"/>
    </row>
    <row r="1296" spans="1:13" x14ac:dyDescent="0.3">
      <c r="A1296" s="14"/>
      <c r="B1296" s="14"/>
      <c r="C1296" s="14"/>
      <c r="D1296" s="36"/>
      <c r="E1296" s="14"/>
      <c r="F1296" s="14"/>
      <c r="G1296" s="14"/>
      <c r="H1296" s="14"/>
      <c r="I1296" s="14"/>
      <c r="J1296" s="18" t="s">
        <v>1218</v>
      </c>
      <c r="K1296" s="19">
        <f>J1295*1</f>
        <v>4</v>
      </c>
      <c r="L1296" s="15">
        <v>0</v>
      </c>
      <c r="M1296" s="19">
        <f>ROUND(K1296*L1296,2)</f>
        <v>0</v>
      </c>
    </row>
    <row r="1297" spans="1:13" ht="1.05" customHeight="1" x14ac:dyDescent="0.3">
      <c r="A1297" s="20"/>
      <c r="B1297" s="20"/>
      <c r="C1297" s="20"/>
      <c r="D1297" s="37"/>
      <c r="E1297" s="20"/>
      <c r="F1297" s="20"/>
      <c r="G1297" s="20"/>
      <c r="H1297" s="20"/>
      <c r="I1297" s="20"/>
      <c r="J1297" s="20"/>
      <c r="K1297" s="20"/>
      <c r="L1297" s="20"/>
      <c r="M1297" s="20"/>
    </row>
    <row r="1298" spans="1:13" x14ac:dyDescent="0.3">
      <c r="A1298" s="12" t="s">
        <v>1219</v>
      </c>
      <c r="B1298" s="13" t="s">
        <v>22</v>
      </c>
      <c r="C1298" s="13" t="s">
        <v>23</v>
      </c>
      <c r="D1298" s="17" t="s">
        <v>1220</v>
      </c>
      <c r="E1298" s="14"/>
      <c r="F1298" s="14"/>
      <c r="G1298" s="14"/>
      <c r="H1298" s="14"/>
      <c r="I1298" s="14"/>
      <c r="J1298" s="14"/>
      <c r="K1298" s="16">
        <f>K1301</f>
        <v>1</v>
      </c>
      <c r="L1298" s="16">
        <f>L1301</f>
        <v>0</v>
      </c>
      <c r="M1298" s="16">
        <f>M1301</f>
        <v>0</v>
      </c>
    </row>
    <row r="1299" spans="1:13" ht="30.6" x14ac:dyDescent="0.3">
      <c r="A1299" s="14"/>
      <c r="B1299" s="14"/>
      <c r="C1299" s="14"/>
      <c r="D1299" s="17" t="s">
        <v>1221</v>
      </c>
      <c r="E1299" s="14"/>
      <c r="F1299" s="14"/>
      <c r="G1299" s="14"/>
      <c r="H1299" s="14"/>
      <c r="I1299" s="14"/>
      <c r="J1299" s="14"/>
      <c r="K1299" s="14"/>
      <c r="L1299" s="14"/>
      <c r="M1299" s="14"/>
    </row>
    <row r="1300" spans="1:13" x14ac:dyDescent="0.3">
      <c r="A1300" s="14"/>
      <c r="B1300" s="14"/>
      <c r="C1300" s="13" t="s">
        <v>107</v>
      </c>
      <c r="D1300" s="36"/>
      <c r="E1300" s="13" t="s">
        <v>896</v>
      </c>
      <c r="F1300" s="21">
        <v>1</v>
      </c>
      <c r="G1300" s="15">
        <v>0</v>
      </c>
      <c r="H1300" s="15">
        <v>0</v>
      </c>
      <c r="I1300" s="15">
        <v>0</v>
      </c>
      <c r="J1300" s="16">
        <f>OR(F1300&lt;&gt;0,G1300&lt;&gt;0,H1300&lt;&gt;0,I1300&lt;&gt;0)*(F1300 + (F1300 = 0))*(G1300 + (G1300 = 0))*(H1300 + (H1300 = 0))*(I1300 + (I1300 = 0))</f>
        <v>1</v>
      </c>
      <c r="K1300" s="14"/>
      <c r="L1300" s="14"/>
      <c r="M1300" s="14"/>
    </row>
    <row r="1301" spans="1:13" x14ac:dyDescent="0.3">
      <c r="A1301" s="14"/>
      <c r="B1301" s="14"/>
      <c r="C1301" s="14"/>
      <c r="D1301" s="36"/>
      <c r="E1301" s="14"/>
      <c r="F1301" s="14"/>
      <c r="G1301" s="14"/>
      <c r="H1301" s="14"/>
      <c r="I1301" s="14"/>
      <c r="J1301" s="18" t="s">
        <v>1222</v>
      </c>
      <c r="K1301" s="19">
        <f>J1300*1</f>
        <v>1</v>
      </c>
      <c r="L1301" s="15">
        <v>0</v>
      </c>
      <c r="M1301" s="19">
        <f>ROUND(K1301*L1301,2)</f>
        <v>0</v>
      </c>
    </row>
    <row r="1302" spans="1:13" ht="1.05" customHeight="1" x14ac:dyDescent="0.3">
      <c r="A1302" s="20"/>
      <c r="B1302" s="20"/>
      <c r="C1302" s="20"/>
      <c r="D1302" s="37"/>
      <c r="E1302" s="20"/>
      <c r="F1302" s="20"/>
      <c r="G1302" s="20"/>
      <c r="H1302" s="20"/>
      <c r="I1302" s="20"/>
      <c r="J1302" s="20"/>
      <c r="K1302" s="20"/>
      <c r="L1302" s="20"/>
      <c r="M1302" s="20"/>
    </row>
    <row r="1303" spans="1:13" x14ac:dyDescent="0.3">
      <c r="A1303" s="12" t="s">
        <v>1223</v>
      </c>
      <c r="B1303" s="13" t="s">
        <v>22</v>
      </c>
      <c r="C1303" s="13" t="s">
        <v>23</v>
      </c>
      <c r="D1303" s="17" t="s">
        <v>1224</v>
      </c>
      <c r="E1303" s="14"/>
      <c r="F1303" s="14"/>
      <c r="G1303" s="14"/>
      <c r="H1303" s="14"/>
      <c r="I1303" s="14"/>
      <c r="J1303" s="14"/>
      <c r="K1303" s="16">
        <f>K1306</f>
        <v>1</v>
      </c>
      <c r="L1303" s="16">
        <f>L1306</f>
        <v>0</v>
      </c>
      <c r="M1303" s="16">
        <f>M1306</f>
        <v>0</v>
      </c>
    </row>
    <row r="1304" spans="1:13" ht="51" x14ac:dyDescent="0.3">
      <c r="A1304" s="14"/>
      <c r="B1304" s="14"/>
      <c r="C1304" s="14"/>
      <c r="D1304" s="17" t="s">
        <v>1225</v>
      </c>
      <c r="E1304" s="14"/>
      <c r="F1304" s="14"/>
      <c r="G1304" s="14"/>
      <c r="H1304" s="14"/>
      <c r="I1304" s="14"/>
      <c r="J1304" s="14"/>
      <c r="K1304" s="14"/>
      <c r="L1304" s="14"/>
      <c r="M1304" s="14"/>
    </row>
    <row r="1305" spans="1:13" x14ac:dyDescent="0.3">
      <c r="A1305" s="14"/>
      <c r="B1305" s="14"/>
      <c r="C1305" s="13" t="s">
        <v>107</v>
      </c>
      <c r="D1305" s="36"/>
      <c r="E1305" s="13" t="s">
        <v>896</v>
      </c>
      <c r="F1305" s="21">
        <v>1</v>
      </c>
      <c r="G1305" s="15">
        <v>0</v>
      </c>
      <c r="H1305" s="15">
        <v>0</v>
      </c>
      <c r="I1305" s="15">
        <v>0</v>
      </c>
      <c r="J1305" s="16">
        <f>OR(F1305&lt;&gt;0,G1305&lt;&gt;0,H1305&lt;&gt;0,I1305&lt;&gt;0)*(F1305 + (F1305 = 0))*(G1305 + (G1305 = 0))*(H1305 + (H1305 = 0))*(I1305 + (I1305 = 0))</f>
        <v>1</v>
      </c>
      <c r="K1305" s="14"/>
      <c r="L1305" s="14"/>
      <c r="M1305" s="14"/>
    </row>
    <row r="1306" spans="1:13" x14ac:dyDescent="0.3">
      <c r="A1306" s="14"/>
      <c r="B1306" s="14"/>
      <c r="C1306" s="14"/>
      <c r="D1306" s="36"/>
      <c r="E1306" s="14"/>
      <c r="F1306" s="14"/>
      <c r="G1306" s="14"/>
      <c r="H1306" s="14"/>
      <c r="I1306" s="14"/>
      <c r="J1306" s="18" t="s">
        <v>1226</v>
      </c>
      <c r="K1306" s="19">
        <f>J1305*1</f>
        <v>1</v>
      </c>
      <c r="L1306" s="15">
        <v>0</v>
      </c>
      <c r="M1306" s="19">
        <f>ROUND(K1306*L1306,2)</f>
        <v>0</v>
      </c>
    </row>
    <row r="1307" spans="1:13" ht="1.05" customHeight="1" x14ac:dyDescent="0.3">
      <c r="A1307" s="20"/>
      <c r="B1307" s="20"/>
      <c r="C1307" s="20"/>
      <c r="D1307" s="37"/>
      <c r="E1307" s="20"/>
      <c r="F1307" s="20"/>
      <c r="G1307" s="20"/>
      <c r="H1307" s="20"/>
      <c r="I1307" s="20"/>
      <c r="J1307" s="20"/>
      <c r="K1307" s="20"/>
      <c r="L1307" s="20"/>
      <c r="M1307" s="20"/>
    </row>
    <row r="1308" spans="1:13" x14ac:dyDescent="0.3">
      <c r="A1308" s="12" t="s">
        <v>1227</v>
      </c>
      <c r="B1308" s="13" t="s">
        <v>22</v>
      </c>
      <c r="C1308" s="13" t="s">
        <v>23</v>
      </c>
      <c r="D1308" s="17" t="s">
        <v>1228</v>
      </c>
      <c r="E1308" s="14"/>
      <c r="F1308" s="14"/>
      <c r="G1308" s="14"/>
      <c r="H1308" s="14"/>
      <c r="I1308" s="14"/>
      <c r="J1308" s="14"/>
      <c r="K1308" s="16">
        <f>K1311</f>
        <v>1</v>
      </c>
      <c r="L1308" s="16">
        <f>L1311</f>
        <v>0</v>
      </c>
      <c r="M1308" s="16">
        <f>M1311</f>
        <v>0</v>
      </c>
    </row>
    <row r="1309" spans="1:13" ht="20.399999999999999" x14ac:dyDescent="0.3">
      <c r="A1309" s="14"/>
      <c r="B1309" s="14"/>
      <c r="C1309" s="14"/>
      <c r="D1309" s="17" t="s">
        <v>1229</v>
      </c>
      <c r="E1309" s="14"/>
      <c r="F1309" s="14"/>
      <c r="G1309" s="14"/>
      <c r="H1309" s="14"/>
      <c r="I1309" s="14"/>
      <c r="J1309" s="14"/>
      <c r="K1309" s="14"/>
      <c r="L1309" s="14"/>
      <c r="M1309" s="14"/>
    </row>
    <row r="1310" spans="1:13" x14ac:dyDescent="0.3">
      <c r="A1310" s="14"/>
      <c r="B1310" s="14"/>
      <c r="C1310" s="13" t="s">
        <v>107</v>
      </c>
      <c r="D1310" s="36"/>
      <c r="E1310" s="13" t="s">
        <v>1230</v>
      </c>
      <c r="F1310" s="21">
        <v>1</v>
      </c>
      <c r="G1310" s="15">
        <v>0</v>
      </c>
      <c r="H1310" s="15">
        <v>0</v>
      </c>
      <c r="I1310" s="15">
        <v>0</v>
      </c>
      <c r="J1310" s="16">
        <f>OR(F1310&lt;&gt;0,G1310&lt;&gt;0,H1310&lt;&gt;0,I1310&lt;&gt;0)*(F1310 + (F1310 = 0))*(G1310 + (G1310 = 0))*(H1310 + (H1310 = 0))*(I1310 + (I1310 = 0))</f>
        <v>1</v>
      </c>
      <c r="K1310" s="14"/>
      <c r="L1310" s="14"/>
      <c r="M1310" s="14"/>
    </row>
    <row r="1311" spans="1:13" x14ac:dyDescent="0.3">
      <c r="A1311" s="14"/>
      <c r="B1311" s="14"/>
      <c r="C1311" s="14"/>
      <c r="D1311" s="36"/>
      <c r="E1311" s="14"/>
      <c r="F1311" s="14"/>
      <c r="G1311" s="14"/>
      <c r="H1311" s="14"/>
      <c r="I1311" s="14"/>
      <c r="J1311" s="18" t="s">
        <v>1231</v>
      </c>
      <c r="K1311" s="19">
        <f>J1310*1</f>
        <v>1</v>
      </c>
      <c r="L1311" s="15">
        <v>0</v>
      </c>
      <c r="M1311" s="19">
        <f>ROUND(K1311*L1311,2)</f>
        <v>0</v>
      </c>
    </row>
    <row r="1312" spans="1:13" ht="1.05" customHeight="1" x14ac:dyDescent="0.3">
      <c r="A1312" s="20"/>
      <c r="B1312" s="20"/>
      <c r="C1312" s="20"/>
      <c r="D1312" s="37"/>
      <c r="E1312" s="20"/>
      <c r="F1312" s="20"/>
      <c r="G1312" s="20"/>
      <c r="H1312" s="20"/>
      <c r="I1312" s="20"/>
      <c r="J1312" s="20"/>
      <c r="K1312" s="20"/>
      <c r="L1312" s="20"/>
      <c r="M1312" s="20"/>
    </row>
    <row r="1313" spans="1:13" x14ac:dyDescent="0.3">
      <c r="A1313" s="14"/>
      <c r="B1313" s="14"/>
      <c r="C1313" s="14"/>
      <c r="D1313" s="36"/>
      <c r="E1313" s="14"/>
      <c r="F1313" s="14"/>
      <c r="G1313" s="14"/>
      <c r="H1313" s="14"/>
      <c r="I1313" s="14"/>
      <c r="J1313" s="18" t="s">
        <v>1232</v>
      </c>
      <c r="K1313" s="15">
        <v>1</v>
      </c>
      <c r="L1313" s="19">
        <f>M1293+M1298+M1303+M1308</f>
        <v>0</v>
      </c>
      <c r="M1313" s="19">
        <f>ROUND(K1313*L1313,2)</f>
        <v>0</v>
      </c>
    </row>
    <row r="1314" spans="1:13" ht="1.05" customHeight="1" x14ac:dyDescent="0.3">
      <c r="A1314" s="20"/>
      <c r="B1314" s="20"/>
      <c r="C1314" s="20"/>
      <c r="D1314" s="37"/>
      <c r="E1314" s="20"/>
      <c r="F1314" s="20"/>
      <c r="G1314" s="20"/>
      <c r="H1314" s="20"/>
      <c r="I1314" s="20"/>
      <c r="J1314" s="20"/>
      <c r="K1314" s="20"/>
      <c r="L1314" s="20"/>
      <c r="M1314" s="20"/>
    </row>
    <row r="1315" spans="1:13" x14ac:dyDescent="0.3">
      <c r="A1315" s="14"/>
      <c r="B1315" s="14"/>
      <c r="C1315" s="14"/>
      <c r="D1315" s="36"/>
      <c r="E1315" s="14"/>
      <c r="F1315" s="14"/>
      <c r="G1315" s="14"/>
      <c r="H1315" s="14"/>
      <c r="I1315" s="14"/>
      <c r="J1315" s="18" t="s">
        <v>1233</v>
      </c>
      <c r="K1315" s="15">
        <v>1</v>
      </c>
      <c r="L1315" s="19">
        <f>M1020+M1088+M1241+M1276+M1284+M1292</f>
        <v>0</v>
      </c>
      <c r="M1315" s="19">
        <f>ROUND(K1315*L1315,2)</f>
        <v>0</v>
      </c>
    </row>
    <row r="1316" spans="1:13" ht="1.05" customHeight="1" x14ac:dyDescent="0.3">
      <c r="A1316" s="20"/>
      <c r="B1316" s="20"/>
      <c r="C1316" s="20"/>
      <c r="D1316" s="37"/>
      <c r="E1316" s="20"/>
      <c r="F1316" s="20"/>
      <c r="G1316" s="20"/>
      <c r="H1316" s="20"/>
      <c r="I1316" s="20"/>
      <c r="J1316" s="20"/>
      <c r="K1316" s="20"/>
      <c r="L1316" s="20"/>
      <c r="M1316" s="20"/>
    </row>
    <row r="1317" spans="1:13" x14ac:dyDescent="0.3">
      <c r="A1317" s="9" t="s">
        <v>1234</v>
      </c>
      <c r="B1317" s="9" t="s">
        <v>16</v>
      </c>
      <c r="C1317" s="9" t="s">
        <v>17</v>
      </c>
      <c r="D1317" s="35" t="s">
        <v>1235</v>
      </c>
      <c r="E1317" s="10"/>
      <c r="F1317" s="10"/>
      <c r="G1317" s="10"/>
      <c r="H1317" s="10"/>
      <c r="I1317" s="10"/>
      <c r="J1317" s="10"/>
      <c r="K1317" s="11">
        <f>K1374</f>
        <v>1</v>
      </c>
      <c r="L1317" s="11">
        <f>L1374</f>
        <v>0</v>
      </c>
      <c r="M1317" s="11">
        <f>M1374</f>
        <v>0</v>
      </c>
    </row>
    <row r="1318" spans="1:13" x14ac:dyDescent="0.3">
      <c r="A1318" s="22" t="s">
        <v>1236</v>
      </c>
      <c r="B1318" s="22" t="s">
        <v>16</v>
      </c>
      <c r="C1318" s="22" t="s">
        <v>17</v>
      </c>
      <c r="D1318" s="38" t="s">
        <v>982</v>
      </c>
      <c r="E1318" s="23"/>
      <c r="F1318" s="23"/>
      <c r="G1318" s="23"/>
      <c r="H1318" s="23"/>
      <c r="I1318" s="23"/>
      <c r="J1318" s="23"/>
      <c r="K1318" s="24">
        <f>K1337</f>
        <v>1</v>
      </c>
      <c r="L1318" s="24">
        <f>L1337</f>
        <v>0</v>
      </c>
      <c r="M1318" s="24">
        <f>M1337</f>
        <v>0</v>
      </c>
    </row>
    <row r="1319" spans="1:13" x14ac:dyDescent="0.3">
      <c r="A1319" s="12" t="s">
        <v>1237</v>
      </c>
      <c r="B1319" s="13" t="s">
        <v>22</v>
      </c>
      <c r="C1319" s="13" t="s">
        <v>23</v>
      </c>
      <c r="D1319" s="17" t="s">
        <v>1238</v>
      </c>
      <c r="E1319" s="14"/>
      <c r="F1319" s="14"/>
      <c r="G1319" s="14"/>
      <c r="H1319" s="14"/>
      <c r="I1319" s="14"/>
      <c r="J1319" s="14"/>
      <c r="K1319" s="15">
        <v>0</v>
      </c>
      <c r="L1319" s="15">
        <v>0</v>
      </c>
      <c r="M1319" s="16">
        <f>ROUND(K1319*L1319,2)</f>
        <v>0</v>
      </c>
    </row>
    <row r="1320" spans="1:13" ht="132.6" x14ac:dyDescent="0.3">
      <c r="A1320" s="14"/>
      <c r="B1320" s="14"/>
      <c r="C1320" s="14"/>
      <c r="D1320" s="17" t="s">
        <v>1239</v>
      </c>
      <c r="E1320" s="14"/>
      <c r="F1320" s="14"/>
      <c r="G1320" s="14"/>
      <c r="H1320" s="14"/>
      <c r="I1320" s="14"/>
      <c r="J1320" s="14"/>
      <c r="K1320" s="14"/>
      <c r="L1320" s="14"/>
      <c r="M1320" s="14"/>
    </row>
    <row r="1321" spans="1:13" x14ac:dyDescent="0.3">
      <c r="A1321" s="12" t="s">
        <v>1240</v>
      </c>
      <c r="B1321" s="13" t="s">
        <v>22</v>
      </c>
      <c r="C1321" s="13" t="s">
        <v>23</v>
      </c>
      <c r="D1321" s="17" t="s">
        <v>1241</v>
      </c>
      <c r="E1321" s="14"/>
      <c r="F1321" s="14"/>
      <c r="G1321" s="14"/>
      <c r="H1321" s="14"/>
      <c r="I1321" s="14"/>
      <c r="J1321" s="14"/>
      <c r="K1321" s="15">
        <v>0</v>
      </c>
      <c r="L1321" s="15">
        <v>0</v>
      </c>
      <c r="M1321" s="16">
        <f>ROUND(K1321*L1321,2)</f>
        <v>0</v>
      </c>
    </row>
    <row r="1322" spans="1:13" ht="132.6" x14ac:dyDescent="0.3">
      <c r="A1322" s="14"/>
      <c r="B1322" s="14"/>
      <c r="C1322" s="14"/>
      <c r="D1322" s="17" t="s">
        <v>1242</v>
      </c>
      <c r="E1322" s="14"/>
      <c r="F1322" s="14"/>
      <c r="G1322" s="14"/>
      <c r="H1322" s="14"/>
      <c r="I1322" s="14"/>
      <c r="J1322" s="14"/>
      <c r="K1322" s="14"/>
      <c r="L1322" s="14"/>
      <c r="M1322" s="14"/>
    </row>
    <row r="1323" spans="1:13" x14ac:dyDescent="0.3">
      <c r="A1323" s="12" t="s">
        <v>1243</v>
      </c>
      <c r="B1323" s="13" t="s">
        <v>22</v>
      </c>
      <c r="C1323" s="13" t="s">
        <v>23</v>
      </c>
      <c r="D1323" s="17" t="s">
        <v>1244</v>
      </c>
      <c r="E1323" s="14"/>
      <c r="F1323" s="14"/>
      <c r="G1323" s="14"/>
      <c r="H1323" s="14"/>
      <c r="I1323" s="14"/>
      <c r="J1323" s="14"/>
      <c r="K1323" s="16">
        <f>K1326</f>
        <v>6</v>
      </c>
      <c r="L1323" s="16">
        <f>L1326</f>
        <v>0</v>
      </c>
      <c r="M1323" s="16">
        <f>M1326</f>
        <v>0</v>
      </c>
    </row>
    <row r="1324" spans="1:13" ht="71.400000000000006" x14ac:dyDescent="0.3">
      <c r="A1324" s="14"/>
      <c r="B1324" s="14"/>
      <c r="C1324" s="14"/>
      <c r="D1324" s="17" t="s">
        <v>1245</v>
      </c>
      <c r="E1324" s="14"/>
      <c r="F1324" s="14"/>
      <c r="G1324" s="14"/>
      <c r="H1324" s="14"/>
      <c r="I1324" s="14"/>
      <c r="J1324" s="14"/>
      <c r="K1324" s="14"/>
      <c r="L1324" s="14"/>
      <c r="M1324" s="14"/>
    </row>
    <row r="1325" spans="1:13" x14ac:dyDescent="0.3">
      <c r="A1325" s="14"/>
      <c r="B1325" s="14"/>
      <c r="C1325" s="13" t="s">
        <v>43</v>
      </c>
      <c r="D1325" s="36"/>
      <c r="E1325" s="13" t="s">
        <v>17</v>
      </c>
      <c r="F1325" s="21">
        <v>6</v>
      </c>
      <c r="G1325" s="15">
        <v>0</v>
      </c>
      <c r="H1325" s="15">
        <v>0</v>
      </c>
      <c r="I1325" s="15">
        <v>0</v>
      </c>
      <c r="J1325" s="16">
        <f>OR(F1325&lt;&gt;0,G1325&lt;&gt;0,H1325&lt;&gt;0,I1325&lt;&gt;0)*(F1325 + (F1325 = 0))*(G1325 + (G1325 = 0))*(H1325 + (H1325 = 0))*(I1325 + (I1325 = 0))</f>
        <v>6</v>
      </c>
      <c r="K1325" s="14"/>
      <c r="L1325" s="14"/>
      <c r="M1325" s="14"/>
    </row>
    <row r="1326" spans="1:13" x14ac:dyDescent="0.3">
      <c r="A1326" s="14"/>
      <c r="B1326" s="14"/>
      <c r="C1326" s="14"/>
      <c r="D1326" s="36"/>
      <c r="E1326" s="14"/>
      <c r="F1326" s="14"/>
      <c r="G1326" s="14"/>
      <c r="H1326" s="14"/>
      <c r="I1326" s="14"/>
      <c r="J1326" s="18" t="s">
        <v>1246</v>
      </c>
      <c r="K1326" s="19">
        <f>J1325</f>
        <v>6</v>
      </c>
      <c r="L1326" s="15">
        <v>0</v>
      </c>
      <c r="M1326" s="19">
        <f>ROUND(K1326*L1326,2)</f>
        <v>0</v>
      </c>
    </row>
    <row r="1327" spans="1:13" ht="1.05" customHeight="1" x14ac:dyDescent="0.3">
      <c r="A1327" s="20"/>
      <c r="B1327" s="20"/>
      <c r="C1327" s="20"/>
      <c r="D1327" s="37"/>
      <c r="E1327" s="20"/>
      <c r="F1327" s="20"/>
      <c r="G1327" s="20"/>
      <c r="H1327" s="20"/>
      <c r="I1327" s="20"/>
      <c r="J1327" s="20"/>
      <c r="K1327" s="20"/>
      <c r="L1327" s="20"/>
      <c r="M1327" s="20"/>
    </row>
    <row r="1328" spans="1:13" x14ac:dyDescent="0.3">
      <c r="A1328" s="12" t="s">
        <v>1247</v>
      </c>
      <c r="B1328" s="13" t="s">
        <v>22</v>
      </c>
      <c r="C1328" s="13" t="s">
        <v>23</v>
      </c>
      <c r="D1328" s="17" t="s">
        <v>1248</v>
      </c>
      <c r="E1328" s="14"/>
      <c r="F1328" s="14"/>
      <c r="G1328" s="14"/>
      <c r="H1328" s="14"/>
      <c r="I1328" s="14"/>
      <c r="J1328" s="14"/>
      <c r="K1328" s="16">
        <f>K1331</f>
        <v>6</v>
      </c>
      <c r="L1328" s="16">
        <f>L1331</f>
        <v>0</v>
      </c>
      <c r="M1328" s="16">
        <f>M1331</f>
        <v>0</v>
      </c>
    </row>
    <row r="1329" spans="1:13" ht="71.400000000000006" x14ac:dyDescent="0.3">
      <c r="A1329" s="14"/>
      <c r="B1329" s="14"/>
      <c r="C1329" s="14"/>
      <c r="D1329" s="17" t="s">
        <v>1249</v>
      </c>
      <c r="E1329" s="14"/>
      <c r="F1329" s="14"/>
      <c r="G1329" s="14"/>
      <c r="H1329" s="14"/>
      <c r="I1329" s="14"/>
      <c r="J1329" s="14"/>
      <c r="K1329" s="14"/>
      <c r="L1329" s="14"/>
      <c r="M1329" s="14"/>
    </row>
    <row r="1330" spans="1:13" x14ac:dyDescent="0.3">
      <c r="A1330" s="14"/>
      <c r="B1330" s="14"/>
      <c r="C1330" s="13" t="s">
        <v>43</v>
      </c>
      <c r="D1330" s="36"/>
      <c r="E1330" s="13" t="s">
        <v>17</v>
      </c>
      <c r="F1330" s="21">
        <v>6</v>
      </c>
      <c r="G1330" s="15">
        <v>0</v>
      </c>
      <c r="H1330" s="15">
        <v>0</v>
      </c>
      <c r="I1330" s="15">
        <v>0</v>
      </c>
      <c r="J1330" s="16">
        <f>OR(F1330&lt;&gt;0,G1330&lt;&gt;0,H1330&lt;&gt;0,I1330&lt;&gt;0)*(F1330 + (F1330 = 0))*(G1330 + (G1330 = 0))*(H1330 + (H1330 = 0))*(I1330 + (I1330 = 0))</f>
        <v>6</v>
      </c>
      <c r="K1330" s="14"/>
      <c r="L1330" s="14"/>
      <c r="M1330" s="14"/>
    </row>
    <row r="1331" spans="1:13" x14ac:dyDescent="0.3">
      <c r="A1331" s="14"/>
      <c r="B1331" s="14"/>
      <c r="C1331" s="14"/>
      <c r="D1331" s="36"/>
      <c r="E1331" s="14"/>
      <c r="F1331" s="14"/>
      <c r="G1331" s="14"/>
      <c r="H1331" s="14"/>
      <c r="I1331" s="14"/>
      <c r="J1331" s="18" t="s">
        <v>1250</v>
      </c>
      <c r="K1331" s="19">
        <f>J1330</f>
        <v>6</v>
      </c>
      <c r="L1331" s="15">
        <v>0</v>
      </c>
      <c r="M1331" s="19">
        <f>ROUND(K1331*L1331,2)</f>
        <v>0</v>
      </c>
    </row>
    <row r="1332" spans="1:13" ht="1.05" customHeight="1" x14ac:dyDescent="0.3">
      <c r="A1332" s="20"/>
      <c r="B1332" s="20"/>
      <c r="C1332" s="20"/>
      <c r="D1332" s="37"/>
      <c r="E1332" s="20"/>
      <c r="F1332" s="20"/>
      <c r="G1332" s="20"/>
      <c r="H1332" s="20"/>
      <c r="I1332" s="20"/>
      <c r="J1332" s="20"/>
      <c r="K1332" s="20"/>
      <c r="L1332" s="20"/>
      <c r="M1332" s="20"/>
    </row>
    <row r="1333" spans="1:13" x14ac:dyDescent="0.3">
      <c r="A1333" s="12" t="s">
        <v>1251</v>
      </c>
      <c r="B1333" s="13" t="s">
        <v>22</v>
      </c>
      <c r="C1333" s="13" t="s">
        <v>23</v>
      </c>
      <c r="D1333" s="17" t="s">
        <v>1252</v>
      </c>
      <c r="E1333" s="14"/>
      <c r="F1333" s="14"/>
      <c r="G1333" s="14"/>
      <c r="H1333" s="14"/>
      <c r="I1333" s="14"/>
      <c r="J1333" s="14"/>
      <c r="K1333" s="15">
        <v>0</v>
      </c>
      <c r="L1333" s="15">
        <v>0</v>
      </c>
      <c r="M1333" s="16">
        <f>ROUND(K1333*L1333,2)</f>
        <v>0</v>
      </c>
    </row>
    <row r="1334" spans="1:13" ht="132.6" x14ac:dyDescent="0.3">
      <c r="A1334" s="14"/>
      <c r="B1334" s="14"/>
      <c r="C1334" s="14"/>
      <c r="D1334" s="17" t="s">
        <v>1253</v>
      </c>
      <c r="E1334" s="14"/>
      <c r="F1334" s="14"/>
      <c r="G1334" s="14"/>
      <c r="H1334" s="14"/>
      <c r="I1334" s="14"/>
      <c r="J1334" s="14"/>
      <c r="K1334" s="14"/>
      <c r="L1334" s="14"/>
      <c r="M1334" s="14"/>
    </row>
    <row r="1335" spans="1:13" x14ac:dyDescent="0.3">
      <c r="A1335" s="12" t="s">
        <v>1254</v>
      </c>
      <c r="B1335" s="13" t="s">
        <v>22</v>
      </c>
      <c r="C1335" s="13" t="s">
        <v>23</v>
      </c>
      <c r="D1335" s="17" t="s">
        <v>1255</v>
      </c>
      <c r="E1335" s="14"/>
      <c r="F1335" s="14"/>
      <c r="G1335" s="14"/>
      <c r="H1335" s="14"/>
      <c r="I1335" s="14"/>
      <c r="J1335" s="14"/>
      <c r="K1335" s="15">
        <v>0</v>
      </c>
      <c r="L1335" s="15">
        <v>0</v>
      </c>
      <c r="M1335" s="16">
        <f>ROUND(K1335*L1335,2)</f>
        <v>0</v>
      </c>
    </row>
    <row r="1336" spans="1:13" ht="132.6" x14ac:dyDescent="0.3">
      <c r="A1336" s="14"/>
      <c r="B1336" s="14"/>
      <c r="C1336" s="14"/>
      <c r="D1336" s="17" t="s">
        <v>1256</v>
      </c>
      <c r="E1336" s="14"/>
      <c r="F1336" s="14"/>
      <c r="G1336" s="14"/>
      <c r="H1336" s="14"/>
      <c r="I1336" s="14"/>
      <c r="J1336" s="14"/>
      <c r="K1336" s="14"/>
      <c r="L1336" s="14"/>
      <c r="M1336" s="14"/>
    </row>
    <row r="1337" spans="1:13" x14ac:dyDescent="0.3">
      <c r="A1337" s="14"/>
      <c r="B1337" s="14"/>
      <c r="C1337" s="14"/>
      <c r="D1337" s="36"/>
      <c r="E1337" s="14"/>
      <c r="F1337" s="14"/>
      <c r="G1337" s="14"/>
      <c r="H1337" s="14"/>
      <c r="I1337" s="14"/>
      <c r="J1337" s="18" t="s">
        <v>1257</v>
      </c>
      <c r="K1337" s="15">
        <v>1</v>
      </c>
      <c r="L1337" s="19">
        <f>M1319+M1321+M1323+M1328+M1333+M1335</f>
        <v>0</v>
      </c>
      <c r="M1337" s="19">
        <f>ROUND(K1337*L1337,2)</f>
        <v>0</v>
      </c>
    </row>
    <row r="1338" spans="1:13" ht="1.05" customHeight="1" x14ac:dyDescent="0.3">
      <c r="A1338" s="20"/>
      <c r="B1338" s="20"/>
      <c r="C1338" s="20"/>
      <c r="D1338" s="37"/>
      <c r="E1338" s="20"/>
      <c r="F1338" s="20"/>
      <c r="G1338" s="20"/>
      <c r="H1338" s="20"/>
      <c r="I1338" s="20"/>
      <c r="J1338" s="20"/>
      <c r="K1338" s="20"/>
      <c r="L1338" s="20"/>
      <c r="M1338" s="20"/>
    </row>
    <row r="1339" spans="1:13" x14ac:dyDescent="0.3">
      <c r="A1339" s="22" t="s">
        <v>1258</v>
      </c>
      <c r="B1339" s="22" t="s">
        <v>16</v>
      </c>
      <c r="C1339" s="22" t="s">
        <v>17</v>
      </c>
      <c r="D1339" s="38" t="s">
        <v>1041</v>
      </c>
      <c r="E1339" s="23"/>
      <c r="F1339" s="23"/>
      <c r="G1339" s="23"/>
      <c r="H1339" s="23"/>
      <c r="I1339" s="23"/>
      <c r="J1339" s="23"/>
      <c r="K1339" s="24">
        <f>K1348</f>
        <v>1</v>
      </c>
      <c r="L1339" s="24">
        <f>L1348</f>
        <v>0</v>
      </c>
      <c r="M1339" s="24">
        <f>M1348</f>
        <v>0</v>
      </c>
    </row>
    <row r="1340" spans="1:13" x14ac:dyDescent="0.3">
      <c r="A1340" s="12" t="s">
        <v>1259</v>
      </c>
      <c r="B1340" s="13" t="s">
        <v>22</v>
      </c>
      <c r="C1340" s="13" t="s">
        <v>216</v>
      </c>
      <c r="D1340" s="17" t="s">
        <v>1260</v>
      </c>
      <c r="E1340" s="14"/>
      <c r="F1340" s="14"/>
      <c r="G1340" s="14"/>
      <c r="H1340" s="14"/>
      <c r="I1340" s="14"/>
      <c r="J1340" s="14"/>
      <c r="K1340" s="15">
        <v>0</v>
      </c>
      <c r="L1340" s="15">
        <v>0</v>
      </c>
      <c r="M1340" s="16">
        <f>ROUND(K1340*L1340,2)</f>
        <v>0</v>
      </c>
    </row>
    <row r="1341" spans="1:13" ht="51" x14ac:dyDescent="0.3">
      <c r="A1341" s="14"/>
      <c r="B1341" s="14"/>
      <c r="C1341" s="14"/>
      <c r="D1341" s="17" t="s">
        <v>1261</v>
      </c>
      <c r="E1341" s="14"/>
      <c r="F1341" s="14"/>
      <c r="G1341" s="14"/>
      <c r="H1341" s="14"/>
      <c r="I1341" s="14"/>
      <c r="J1341" s="14"/>
      <c r="K1341" s="14"/>
      <c r="L1341" s="14"/>
      <c r="M1341" s="14"/>
    </row>
    <row r="1342" spans="1:13" x14ac:dyDescent="0.3">
      <c r="A1342" s="12" t="s">
        <v>1262</v>
      </c>
      <c r="B1342" s="13" t="s">
        <v>22</v>
      </c>
      <c r="C1342" s="13" t="s">
        <v>216</v>
      </c>
      <c r="D1342" s="17" t="s">
        <v>1263</v>
      </c>
      <c r="E1342" s="14"/>
      <c r="F1342" s="14"/>
      <c r="G1342" s="14"/>
      <c r="H1342" s="14"/>
      <c r="I1342" s="14"/>
      <c r="J1342" s="14"/>
      <c r="K1342" s="15">
        <v>0</v>
      </c>
      <c r="L1342" s="15">
        <v>0</v>
      </c>
      <c r="M1342" s="16">
        <f>ROUND(K1342*L1342,2)</f>
        <v>0</v>
      </c>
    </row>
    <row r="1343" spans="1:13" ht="51" x14ac:dyDescent="0.3">
      <c r="A1343" s="14"/>
      <c r="B1343" s="14"/>
      <c r="C1343" s="14"/>
      <c r="D1343" s="17" t="s">
        <v>1264</v>
      </c>
      <c r="E1343" s="14"/>
      <c r="F1343" s="14"/>
      <c r="G1343" s="14"/>
      <c r="H1343" s="14"/>
      <c r="I1343" s="14"/>
      <c r="J1343" s="14"/>
      <c r="K1343" s="14"/>
      <c r="L1343" s="14"/>
      <c r="M1343" s="14"/>
    </row>
    <row r="1344" spans="1:13" x14ac:dyDescent="0.3">
      <c r="A1344" s="12" t="s">
        <v>1265</v>
      </c>
      <c r="B1344" s="13" t="s">
        <v>22</v>
      </c>
      <c r="C1344" s="13" t="s">
        <v>216</v>
      </c>
      <c r="D1344" s="17" t="s">
        <v>1266</v>
      </c>
      <c r="E1344" s="14"/>
      <c r="F1344" s="14"/>
      <c r="G1344" s="14"/>
      <c r="H1344" s="14"/>
      <c r="I1344" s="14"/>
      <c r="J1344" s="14"/>
      <c r="K1344" s="15">
        <v>0</v>
      </c>
      <c r="L1344" s="15">
        <v>0</v>
      </c>
      <c r="M1344" s="16">
        <f>ROUND(K1344*L1344,2)</f>
        <v>0</v>
      </c>
    </row>
    <row r="1345" spans="1:13" ht="51" x14ac:dyDescent="0.3">
      <c r="A1345" s="14"/>
      <c r="B1345" s="14"/>
      <c r="C1345" s="14"/>
      <c r="D1345" s="17" t="s">
        <v>1267</v>
      </c>
      <c r="E1345" s="14"/>
      <c r="F1345" s="14"/>
      <c r="G1345" s="14"/>
      <c r="H1345" s="14"/>
      <c r="I1345" s="14"/>
      <c r="J1345" s="14"/>
      <c r="K1345" s="14"/>
      <c r="L1345" s="14"/>
      <c r="M1345" s="14"/>
    </row>
    <row r="1346" spans="1:13" x14ac:dyDescent="0.3">
      <c r="A1346" s="12" t="s">
        <v>1268</v>
      </c>
      <c r="B1346" s="13" t="s">
        <v>22</v>
      </c>
      <c r="C1346" s="13" t="s">
        <v>23</v>
      </c>
      <c r="D1346" s="17" t="s">
        <v>1269</v>
      </c>
      <c r="E1346" s="14"/>
      <c r="F1346" s="14"/>
      <c r="G1346" s="14"/>
      <c r="H1346" s="14"/>
      <c r="I1346" s="14"/>
      <c r="J1346" s="14"/>
      <c r="K1346" s="15">
        <v>0</v>
      </c>
      <c r="L1346" s="15">
        <v>0</v>
      </c>
      <c r="M1346" s="16">
        <f>ROUND(K1346*L1346,2)</f>
        <v>0</v>
      </c>
    </row>
    <row r="1347" spans="1:13" ht="51" x14ac:dyDescent="0.3">
      <c r="A1347" s="14"/>
      <c r="B1347" s="14"/>
      <c r="C1347" s="14"/>
      <c r="D1347" s="17" t="s">
        <v>1270</v>
      </c>
      <c r="E1347" s="14"/>
      <c r="F1347" s="14"/>
      <c r="G1347" s="14"/>
      <c r="H1347" s="14"/>
      <c r="I1347" s="14"/>
      <c r="J1347" s="14"/>
      <c r="K1347" s="14"/>
      <c r="L1347" s="14"/>
      <c r="M1347" s="14"/>
    </row>
    <row r="1348" spans="1:13" x14ac:dyDescent="0.3">
      <c r="A1348" s="14"/>
      <c r="B1348" s="14"/>
      <c r="C1348" s="14"/>
      <c r="D1348" s="36"/>
      <c r="E1348" s="14"/>
      <c r="F1348" s="14"/>
      <c r="G1348" s="14"/>
      <c r="H1348" s="14"/>
      <c r="I1348" s="14"/>
      <c r="J1348" s="18" t="s">
        <v>1271</v>
      </c>
      <c r="K1348" s="15">
        <v>1</v>
      </c>
      <c r="L1348" s="15">
        <v>0</v>
      </c>
      <c r="M1348" s="19">
        <f>ROUND(K1348*L1348,2)</f>
        <v>0</v>
      </c>
    </row>
    <row r="1349" spans="1:13" ht="1.05" customHeight="1" x14ac:dyDescent="0.3">
      <c r="A1349" s="20"/>
      <c r="B1349" s="20"/>
      <c r="C1349" s="20"/>
      <c r="D1349" s="37"/>
      <c r="E1349" s="20"/>
      <c r="F1349" s="20"/>
      <c r="G1349" s="20"/>
      <c r="H1349" s="20"/>
      <c r="I1349" s="20"/>
      <c r="J1349" s="20"/>
      <c r="K1349" s="20"/>
      <c r="L1349" s="20"/>
      <c r="M1349" s="20"/>
    </row>
    <row r="1350" spans="1:13" x14ac:dyDescent="0.3">
      <c r="A1350" s="22" t="s">
        <v>1272</v>
      </c>
      <c r="B1350" s="22" t="s">
        <v>16</v>
      </c>
      <c r="C1350" s="22" t="s">
        <v>17</v>
      </c>
      <c r="D1350" s="38" t="s">
        <v>1170</v>
      </c>
      <c r="E1350" s="23"/>
      <c r="F1350" s="23"/>
      <c r="G1350" s="23"/>
      <c r="H1350" s="23"/>
      <c r="I1350" s="23"/>
      <c r="J1350" s="23"/>
      <c r="K1350" s="24">
        <f>K1362</f>
        <v>1</v>
      </c>
      <c r="L1350" s="24">
        <f>L1362</f>
        <v>0</v>
      </c>
      <c r="M1350" s="24">
        <f>M1362</f>
        <v>0</v>
      </c>
    </row>
    <row r="1351" spans="1:13" x14ac:dyDescent="0.3">
      <c r="A1351" s="12" t="s">
        <v>1273</v>
      </c>
      <c r="B1351" s="13" t="s">
        <v>22</v>
      </c>
      <c r="C1351" s="13" t="s">
        <v>216</v>
      </c>
      <c r="D1351" s="17" t="s">
        <v>1274</v>
      </c>
      <c r="E1351" s="14"/>
      <c r="F1351" s="14"/>
      <c r="G1351" s="14"/>
      <c r="H1351" s="14"/>
      <c r="I1351" s="14"/>
      <c r="J1351" s="14"/>
      <c r="K1351" s="15">
        <v>0</v>
      </c>
      <c r="L1351" s="15">
        <v>0</v>
      </c>
      <c r="M1351" s="16">
        <f>ROUND(K1351*L1351,2)</f>
        <v>0</v>
      </c>
    </row>
    <row r="1352" spans="1:13" ht="51" x14ac:dyDescent="0.3">
      <c r="A1352" s="14"/>
      <c r="B1352" s="14"/>
      <c r="C1352" s="14"/>
      <c r="D1352" s="17" t="s">
        <v>1275</v>
      </c>
      <c r="E1352" s="14"/>
      <c r="F1352" s="14"/>
      <c r="G1352" s="14"/>
      <c r="H1352" s="14"/>
      <c r="I1352" s="14"/>
      <c r="J1352" s="14"/>
      <c r="K1352" s="14"/>
      <c r="L1352" s="14"/>
      <c r="M1352" s="14"/>
    </row>
    <row r="1353" spans="1:13" x14ac:dyDescent="0.3">
      <c r="A1353" s="12" t="s">
        <v>1276</v>
      </c>
      <c r="B1353" s="13" t="s">
        <v>22</v>
      </c>
      <c r="C1353" s="13" t="s">
        <v>216</v>
      </c>
      <c r="D1353" s="17" t="s">
        <v>1277</v>
      </c>
      <c r="E1353" s="14"/>
      <c r="F1353" s="14"/>
      <c r="G1353" s="14"/>
      <c r="H1353" s="14"/>
      <c r="I1353" s="14"/>
      <c r="J1353" s="14"/>
      <c r="K1353" s="15">
        <v>0</v>
      </c>
      <c r="L1353" s="15">
        <v>0</v>
      </c>
      <c r="M1353" s="16">
        <f>ROUND(K1353*L1353,2)</f>
        <v>0</v>
      </c>
    </row>
    <row r="1354" spans="1:13" ht="51" x14ac:dyDescent="0.3">
      <c r="A1354" s="14"/>
      <c r="B1354" s="14"/>
      <c r="C1354" s="14"/>
      <c r="D1354" s="17" t="s">
        <v>1278</v>
      </c>
      <c r="E1354" s="14"/>
      <c r="F1354" s="14"/>
      <c r="G1354" s="14"/>
      <c r="H1354" s="14"/>
      <c r="I1354" s="14"/>
      <c r="J1354" s="14"/>
      <c r="K1354" s="14"/>
      <c r="L1354" s="14"/>
      <c r="M1354" s="14"/>
    </row>
    <row r="1355" spans="1:13" x14ac:dyDescent="0.3">
      <c r="A1355" s="12" t="s">
        <v>1279</v>
      </c>
      <c r="B1355" s="13" t="s">
        <v>22</v>
      </c>
      <c r="C1355" s="13" t="s">
        <v>216</v>
      </c>
      <c r="D1355" s="17" t="s">
        <v>1280</v>
      </c>
      <c r="E1355" s="14"/>
      <c r="F1355" s="14"/>
      <c r="G1355" s="14"/>
      <c r="H1355" s="14"/>
      <c r="I1355" s="14"/>
      <c r="J1355" s="14"/>
      <c r="K1355" s="16">
        <f>K1360</f>
        <v>5.7</v>
      </c>
      <c r="L1355" s="16">
        <f>L1360</f>
        <v>0</v>
      </c>
      <c r="M1355" s="16">
        <f>M1360</f>
        <v>0</v>
      </c>
    </row>
    <row r="1356" spans="1:13" ht="51" x14ac:dyDescent="0.3">
      <c r="A1356" s="14"/>
      <c r="B1356" s="14"/>
      <c r="C1356" s="14"/>
      <c r="D1356" s="17" t="s">
        <v>1281</v>
      </c>
      <c r="E1356" s="14"/>
      <c r="F1356" s="14"/>
      <c r="G1356" s="14"/>
      <c r="H1356" s="14"/>
      <c r="I1356" s="14"/>
      <c r="J1356" s="14"/>
      <c r="K1356" s="14"/>
      <c r="L1356" s="14"/>
      <c r="M1356" s="14"/>
    </row>
    <row r="1357" spans="1:13" x14ac:dyDescent="0.3">
      <c r="A1357" s="14"/>
      <c r="B1357" s="14"/>
      <c r="C1357" s="13" t="s">
        <v>107</v>
      </c>
      <c r="D1357" s="36"/>
      <c r="E1357" s="13" t="s">
        <v>482</v>
      </c>
      <c r="F1357" s="21">
        <v>1</v>
      </c>
      <c r="G1357" s="15">
        <v>1.8</v>
      </c>
      <c r="H1357" s="15">
        <v>0</v>
      </c>
      <c r="I1357" s="15">
        <v>0</v>
      </c>
      <c r="J1357" s="16">
        <f>OR(F1357&lt;&gt;0,G1357&lt;&gt;0,H1357&lt;&gt;0,I1357&lt;&gt;0)*(F1357 + (F1357 = 0))*(G1357 + (G1357 = 0))*(H1357 + (H1357 = 0))*(I1357 + (I1357 = 0))</f>
        <v>1.8</v>
      </c>
      <c r="K1357" s="14"/>
      <c r="L1357" s="14"/>
      <c r="M1357" s="14"/>
    </row>
    <row r="1358" spans="1:13" x14ac:dyDescent="0.3">
      <c r="A1358" s="14"/>
      <c r="B1358" s="14"/>
      <c r="C1358" s="13" t="s">
        <v>43</v>
      </c>
      <c r="D1358" s="36"/>
      <c r="E1358" s="13" t="s">
        <v>17</v>
      </c>
      <c r="F1358" s="21">
        <v>1</v>
      </c>
      <c r="G1358" s="15">
        <v>2.4</v>
      </c>
      <c r="H1358" s="15">
        <v>0</v>
      </c>
      <c r="I1358" s="15">
        <v>0</v>
      </c>
      <c r="J1358" s="16">
        <f>OR(F1358&lt;&gt;0,G1358&lt;&gt;0,H1358&lt;&gt;0,I1358&lt;&gt;0)*(F1358 + (F1358 = 0))*(G1358 + (G1358 = 0))*(H1358 + (H1358 = 0))*(I1358 + (I1358 = 0))</f>
        <v>2.4</v>
      </c>
      <c r="K1358" s="14"/>
      <c r="L1358" s="14"/>
      <c r="M1358" s="14"/>
    </row>
    <row r="1359" spans="1:13" x14ac:dyDescent="0.3">
      <c r="A1359" s="14"/>
      <c r="B1359" s="14"/>
      <c r="C1359" s="13" t="s">
        <v>43</v>
      </c>
      <c r="D1359" s="36"/>
      <c r="E1359" s="13" t="s">
        <v>17</v>
      </c>
      <c r="F1359" s="21">
        <v>1</v>
      </c>
      <c r="G1359" s="15">
        <v>0</v>
      </c>
      <c r="H1359" s="15">
        <v>0</v>
      </c>
      <c r="I1359" s="15">
        <v>1.5</v>
      </c>
      <c r="J1359" s="16">
        <f>OR(F1359&lt;&gt;0,G1359&lt;&gt;0,H1359&lt;&gt;0,I1359&lt;&gt;0)*(F1359 + (F1359 = 0))*(G1359 + (G1359 = 0))*(H1359 + (H1359 = 0))*(I1359 + (I1359 = 0))</f>
        <v>1.5</v>
      </c>
      <c r="K1359" s="14"/>
      <c r="L1359" s="14"/>
      <c r="M1359" s="14"/>
    </row>
    <row r="1360" spans="1:13" x14ac:dyDescent="0.3">
      <c r="A1360" s="14"/>
      <c r="B1360" s="14"/>
      <c r="C1360" s="14"/>
      <c r="D1360" s="36"/>
      <c r="E1360" s="14"/>
      <c r="F1360" s="14"/>
      <c r="G1360" s="14"/>
      <c r="H1360" s="14"/>
      <c r="I1360" s="14"/>
      <c r="J1360" s="18" t="s">
        <v>1282</v>
      </c>
      <c r="K1360" s="19">
        <f>SUM(J1357:J1359)*1</f>
        <v>5.7</v>
      </c>
      <c r="L1360" s="15">
        <v>0</v>
      </c>
      <c r="M1360" s="19">
        <f>ROUND(K1360*L1360,2)</f>
        <v>0</v>
      </c>
    </row>
    <row r="1361" spans="1:13" ht="1.05" customHeight="1" x14ac:dyDescent="0.3">
      <c r="A1361" s="20"/>
      <c r="B1361" s="20"/>
      <c r="C1361" s="20"/>
      <c r="D1361" s="37"/>
      <c r="E1361" s="20"/>
      <c r="F1361" s="20"/>
      <c r="G1361" s="20"/>
      <c r="H1361" s="20"/>
      <c r="I1361" s="20"/>
      <c r="J1361" s="20"/>
      <c r="K1361" s="20"/>
      <c r="L1361" s="20"/>
      <c r="M1361" s="20"/>
    </row>
    <row r="1362" spans="1:13" x14ac:dyDescent="0.3">
      <c r="A1362" s="14"/>
      <c r="B1362" s="14"/>
      <c r="C1362" s="14"/>
      <c r="D1362" s="36"/>
      <c r="E1362" s="14"/>
      <c r="F1362" s="14"/>
      <c r="G1362" s="14"/>
      <c r="H1362" s="14"/>
      <c r="I1362" s="14"/>
      <c r="J1362" s="18" t="s">
        <v>1283</v>
      </c>
      <c r="K1362" s="15">
        <v>1</v>
      </c>
      <c r="L1362" s="19">
        <f>M1351+M1353+M1355</f>
        <v>0</v>
      </c>
      <c r="M1362" s="19">
        <f>ROUND(K1362*L1362,2)</f>
        <v>0</v>
      </c>
    </row>
    <row r="1363" spans="1:13" ht="1.05" customHeight="1" x14ac:dyDescent="0.3">
      <c r="A1363" s="20"/>
      <c r="B1363" s="20"/>
      <c r="C1363" s="20"/>
      <c r="D1363" s="37"/>
      <c r="E1363" s="20"/>
      <c r="F1363" s="20"/>
      <c r="G1363" s="20"/>
      <c r="H1363" s="20"/>
      <c r="I1363" s="20"/>
      <c r="J1363" s="20"/>
      <c r="K1363" s="20"/>
      <c r="L1363" s="20"/>
      <c r="M1363" s="20"/>
    </row>
    <row r="1364" spans="1:13" x14ac:dyDescent="0.3">
      <c r="A1364" s="22" t="s">
        <v>1284</v>
      </c>
      <c r="B1364" s="22" t="s">
        <v>16</v>
      </c>
      <c r="C1364" s="22" t="s">
        <v>17</v>
      </c>
      <c r="D1364" s="38" t="s">
        <v>1200</v>
      </c>
      <c r="E1364" s="23"/>
      <c r="F1364" s="23"/>
      <c r="G1364" s="23"/>
      <c r="H1364" s="23"/>
      <c r="I1364" s="23"/>
      <c r="J1364" s="23"/>
      <c r="K1364" s="24">
        <f>K1367</f>
        <v>1</v>
      </c>
      <c r="L1364" s="24">
        <f>L1367</f>
        <v>0</v>
      </c>
      <c r="M1364" s="24">
        <f>M1367</f>
        <v>0</v>
      </c>
    </row>
    <row r="1365" spans="1:13" x14ac:dyDescent="0.3">
      <c r="A1365" s="12" t="s">
        <v>1285</v>
      </c>
      <c r="B1365" s="13" t="s">
        <v>22</v>
      </c>
      <c r="C1365" s="13" t="s">
        <v>23</v>
      </c>
      <c r="D1365" s="17" t="s">
        <v>1286</v>
      </c>
      <c r="E1365" s="14"/>
      <c r="F1365" s="14"/>
      <c r="G1365" s="14"/>
      <c r="H1365" s="14"/>
      <c r="I1365" s="14"/>
      <c r="J1365" s="14"/>
      <c r="K1365" s="15">
        <v>0</v>
      </c>
      <c r="L1365" s="15">
        <v>0</v>
      </c>
      <c r="M1365" s="16">
        <f>ROUND(K1365*L1365,2)</f>
        <v>0</v>
      </c>
    </row>
    <row r="1366" spans="1:13" ht="30.6" x14ac:dyDescent="0.3">
      <c r="A1366" s="14"/>
      <c r="B1366" s="14"/>
      <c r="C1366" s="14"/>
      <c r="D1366" s="17" t="s">
        <v>1287</v>
      </c>
      <c r="E1366" s="14"/>
      <c r="F1366" s="14"/>
      <c r="G1366" s="14"/>
      <c r="H1366" s="14"/>
      <c r="I1366" s="14"/>
      <c r="J1366" s="14"/>
      <c r="K1366" s="14"/>
      <c r="L1366" s="14"/>
      <c r="M1366" s="14"/>
    </row>
    <row r="1367" spans="1:13" x14ac:dyDescent="0.3">
      <c r="A1367" s="14"/>
      <c r="B1367" s="14"/>
      <c r="C1367" s="14"/>
      <c r="D1367" s="36"/>
      <c r="E1367" s="14"/>
      <c r="F1367" s="14"/>
      <c r="G1367" s="14"/>
      <c r="H1367" s="14"/>
      <c r="I1367" s="14"/>
      <c r="J1367" s="18" t="s">
        <v>1288</v>
      </c>
      <c r="K1367" s="15">
        <v>1</v>
      </c>
      <c r="L1367" s="15">
        <v>0</v>
      </c>
      <c r="M1367" s="19">
        <f>ROUND(K1367*L1367,2)</f>
        <v>0</v>
      </c>
    </row>
    <row r="1368" spans="1:13" ht="1.05" customHeight="1" x14ac:dyDescent="0.3">
      <c r="A1368" s="20"/>
      <c r="B1368" s="20"/>
      <c r="C1368" s="20"/>
      <c r="D1368" s="37"/>
      <c r="E1368" s="20"/>
      <c r="F1368" s="20"/>
      <c r="G1368" s="20"/>
      <c r="H1368" s="20"/>
      <c r="I1368" s="20"/>
      <c r="J1368" s="20"/>
      <c r="K1368" s="20"/>
      <c r="L1368" s="20"/>
      <c r="M1368" s="20"/>
    </row>
    <row r="1369" spans="1:13" x14ac:dyDescent="0.3">
      <c r="A1369" s="22" t="s">
        <v>1289</v>
      </c>
      <c r="B1369" s="22" t="s">
        <v>16</v>
      </c>
      <c r="C1369" s="22" t="s">
        <v>17</v>
      </c>
      <c r="D1369" s="38" t="s">
        <v>1290</v>
      </c>
      <c r="E1369" s="23"/>
      <c r="F1369" s="23"/>
      <c r="G1369" s="23"/>
      <c r="H1369" s="23"/>
      <c r="I1369" s="23"/>
      <c r="J1369" s="23"/>
      <c r="K1369" s="24">
        <f>K1372</f>
        <v>1</v>
      </c>
      <c r="L1369" s="24">
        <f>L1372</f>
        <v>0</v>
      </c>
      <c r="M1369" s="24">
        <f>M1372</f>
        <v>0</v>
      </c>
    </row>
    <row r="1370" spans="1:13" x14ac:dyDescent="0.3">
      <c r="A1370" s="12" t="s">
        <v>1291</v>
      </c>
      <c r="B1370" s="13" t="s">
        <v>22</v>
      </c>
      <c r="C1370" s="13" t="s">
        <v>72</v>
      </c>
      <c r="D1370" s="17" t="s">
        <v>1292</v>
      </c>
      <c r="E1370" s="14"/>
      <c r="F1370" s="14"/>
      <c r="G1370" s="14"/>
      <c r="H1370" s="14"/>
      <c r="I1370" s="14"/>
      <c r="J1370" s="14"/>
      <c r="K1370" s="15">
        <v>1</v>
      </c>
      <c r="L1370" s="15">
        <v>0</v>
      </c>
      <c r="M1370" s="16">
        <f>ROUND(K1370*L1370,2)</f>
        <v>0</v>
      </c>
    </row>
    <row r="1371" spans="1:13" ht="153" x14ac:dyDescent="0.3">
      <c r="A1371" s="14"/>
      <c r="B1371" s="14"/>
      <c r="C1371" s="14"/>
      <c r="D1371" s="17" t="s">
        <v>1293</v>
      </c>
      <c r="E1371" s="14"/>
      <c r="F1371" s="14"/>
      <c r="G1371" s="14"/>
      <c r="H1371" s="14"/>
      <c r="I1371" s="14"/>
      <c r="J1371" s="14"/>
      <c r="K1371" s="14"/>
      <c r="L1371" s="14"/>
      <c r="M1371" s="14"/>
    </row>
    <row r="1372" spans="1:13" x14ac:dyDescent="0.3">
      <c r="A1372" s="14"/>
      <c r="B1372" s="14"/>
      <c r="C1372" s="14"/>
      <c r="D1372" s="36"/>
      <c r="E1372" s="14"/>
      <c r="F1372" s="14"/>
      <c r="G1372" s="14"/>
      <c r="H1372" s="14"/>
      <c r="I1372" s="14"/>
      <c r="J1372" s="18" t="s">
        <v>1294</v>
      </c>
      <c r="K1372" s="15">
        <v>1</v>
      </c>
      <c r="L1372" s="19">
        <f>M1370</f>
        <v>0</v>
      </c>
      <c r="M1372" s="19">
        <f>ROUND(K1372*L1372,2)</f>
        <v>0</v>
      </c>
    </row>
    <row r="1373" spans="1:13" ht="1.05" customHeight="1" x14ac:dyDescent="0.3">
      <c r="A1373" s="20"/>
      <c r="B1373" s="20"/>
      <c r="C1373" s="20"/>
      <c r="D1373" s="37"/>
      <c r="E1373" s="20"/>
      <c r="F1373" s="20"/>
      <c r="G1373" s="20"/>
      <c r="H1373" s="20"/>
      <c r="I1373" s="20"/>
      <c r="J1373" s="20"/>
      <c r="K1373" s="20"/>
      <c r="L1373" s="20"/>
      <c r="M1373" s="20"/>
    </row>
    <row r="1374" spans="1:13" x14ac:dyDescent="0.3">
      <c r="A1374" s="14"/>
      <c r="B1374" s="14"/>
      <c r="C1374" s="14"/>
      <c r="D1374" s="36"/>
      <c r="E1374" s="14"/>
      <c r="F1374" s="14"/>
      <c r="G1374" s="14"/>
      <c r="H1374" s="14"/>
      <c r="I1374" s="14"/>
      <c r="J1374" s="18" t="s">
        <v>1295</v>
      </c>
      <c r="K1374" s="15">
        <v>1</v>
      </c>
      <c r="L1374" s="19">
        <f>M1318+M1339+M1350+M1364+M1369</f>
        <v>0</v>
      </c>
      <c r="M1374" s="19">
        <f>ROUND(K1374*L1374,2)</f>
        <v>0</v>
      </c>
    </row>
    <row r="1375" spans="1:13" ht="1.05" customHeight="1" x14ac:dyDescent="0.3">
      <c r="A1375" s="20"/>
      <c r="B1375" s="20"/>
      <c r="C1375" s="20"/>
      <c r="D1375" s="37"/>
      <c r="E1375" s="20"/>
      <c r="F1375" s="20"/>
      <c r="G1375" s="20"/>
      <c r="H1375" s="20"/>
      <c r="I1375" s="20"/>
      <c r="J1375" s="20"/>
      <c r="K1375" s="20"/>
      <c r="L1375" s="20"/>
      <c r="M1375" s="20"/>
    </row>
    <row r="1376" spans="1:13" x14ac:dyDescent="0.3">
      <c r="A1376" s="9" t="s">
        <v>1296</v>
      </c>
      <c r="B1376" s="9" t="s">
        <v>16</v>
      </c>
      <c r="C1376" s="9" t="s">
        <v>17</v>
      </c>
      <c r="D1376" s="35" t="s">
        <v>1297</v>
      </c>
      <c r="E1376" s="10"/>
      <c r="F1376" s="10"/>
      <c r="G1376" s="10"/>
      <c r="H1376" s="10"/>
      <c r="I1376" s="10"/>
      <c r="J1376" s="10"/>
      <c r="K1376" s="11">
        <f>K1446</f>
        <v>1</v>
      </c>
      <c r="L1376" s="11">
        <f>L1446</f>
        <v>0</v>
      </c>
      <c r="M1376" s="11">
        <f>M1446</f>
        <v>0</v>
      </c>
    </row>
    <row r="1377" spans="1:13" x14ac:dyDescent="0.3">
      <c r="A1377" s="22" t="s">
        <v>1298</v>
      </c>
      <c r="B1377" s="22" t="s">
        <v>16</v>
      </c>
      <c r="C1377" s="22" t="s">
        <v>17</v>
      </c>
      <c r="D1377" s="38" t="s">
        <v>1299</v>
      </c>
      <c r="E1377" s="23"/>
      <c r="F1377" s="23"/>
      <c r="G1377" s="23"/>
      <c r="H1377" s="23"/>
      <c r="I1377" s="23"/>
      <c r="J1377" s="23"/>
      <c r="K1377" s="24">
        <f>K1399</f>
        <v>1</v>
      </c>
      <c r="L1377" s="24">
        <f>L1399</f>
        <v>0</v>
      </c>
      <c r="M1377" s="24">
        <f>M1399</f>
        <v>0</v>
      </c>
    </row>
    <row r="1378" spans="1:13" x14ac:dyDescent="0.3">
      <c r="A1378" s="12" t="s">
        <v>1300</v>
      </c>
      <c r="B1378" s="13" t="s">
        <v>22</v>
      </c>
      <c r="C1378" s="13" t="s">
        <v>23</v>
      </c>
      <c r="D1378" s="17" t="s">
        <v>1301</v>
      </c>
      <c r="E1378" s="14"/>
      <c r="F1378" s="14"/>
      <c r="G1378" s="14"/>
      <c r="H1378" s="14"/>
      <c r="I1378" s="14"/>
      <c r="J1378" s="14"/>
      <c r="K1378" s="15">
        <v>0</v>
      </c>
      <c r="L1378" s="15">
        <v>0</v>
      </c>
      <c r="M1378" s="16">
        <f>ROUND(K1378*L1378,2)</f>
        <v>0</v>
      </c>
    </row>
    <row r="1379" spans="1:13" ht="326.39999999999998" x14ac:dyDescent="0.3">
      <c r="A1379" s="14"/>
      <c r="B1379" s="14"/>
      <c r="C1379" s="14"/>
      <c r="D1379" s="17" t="s">
        <v>1302</v>
      </c>
      <c r="E1379" s="14"/>
      <c r="F1379" s="14"/>
      <c r="G1379" s="14"/>
      <c r="H1379" s="14"/>
      <c r="I1379" s="14"/>
      <c r="J1379" s="14"/>
      <c r="K1379" s="14"/>
      <c r="L1379" s="14"/>
      <c r="M1379" s="14"/>
    </row>
    <row r="1380" spans="1:13" x14ac:dyDescent="0.3">
      <c r="A1380" s="12" t="s">
        <v>1303</v>
      </c>
      <c r="B1380" s="13" t="s">
        <v>22</v>
      </c>
      <c r="C1380" s="13" t="s">
        <v>23</v>
      </c>
      <c r="D1380" s="17" t="s">
        <v>1304</v>
      </c>
      <c r="E1380" s="14"/>
      <c r="F1380" s="14"/>
      <c r="G1380" s="14"/>
      <c r="H1380" s="14"/>
      <c r="I1380" s="14"/>
      <c r="J1380" s="14"/>
      <c r="K1380" s="15">
        <v>0</v>
      </c>
      <c r="L1380" s="15">
        <v>0</v>
      </c>
      <c r="M1380" s="16">
        <f>ROUND(K1380*L1380,2)</f>
        <v>0</v>
      </c>
    </row>
    <row r="1381" spans="1:13" ht="163.19999999999999" x14ac:dyDescent="0.3">
      <c r="A1381" s="14"/>
      <c r="B1381" s="14"/>
      <c r="C1381" s="14"/>
      <c r="D1381" s="17" t="s">
        <v>1305</v>
      </c>
      <c r="E1381" s="14"/>
      <c r="F1381" s="14"/>
      <c r="G1381" s="14"/>
      <c r="H1381" s="14"/>
      <c r="I1381" s="14"/>
      <c r="J1381" s="14"/>
      <c r="K1381" s="14"/>
      <c r="L1381" s="14"/>
      <c r="M1381" s="14"/>
    </row>
    <row r="1382" spans="1:13" x14ac:dyDescent="0.3">
      <c r="A1382" s="12" t="s">
        <v>1306</v>
      </c>
      <c r="B1382" s="13" t="s">
        <v>22</v>
      </c>
      <c r="C1382" s="13" t="s">
        <v>23</v>
      </c>
      <c r="D1382" s="17" t="s">
        <v>1307</v>
      </c>
      <c r="E1382" s="14"/>
      <c r="F1382" s="14"/>
      <c r="G1382" s="14"/>
      <c r="H1382" s="14"/>
      <c r="I1382" s="14"/>
      <c r="J1382" s="14"/>
      <c r="K1382" s="15">
        <v>0</v>
      </c>
      <c r="L1382" s="15">
        <v>0</v>
      </c>
      <c r="M1382" s="16">
        <f>ROUND(K1382*L1382,2)</f>
        <v>0</v>
      </c>
    </row>
    <row r="1383" spans="1:13" ht="153" x14ac:dyDescent="0.3">
      <c r="A1383" s="14"/>
      <c r="B1383" s="14"/>
      <c r="C1383" s="14"/>
      <c r="D1383" s="17" t="s">
        <v>1308</v>
      </c>
      <c r="E1383" s="14"/>
      <c r="F1383" s="14"/>
      <c r="G1383" s="14"/>
      <c r="H1383" s="14"/>
      <c r="I1383" s="14"/>
      <c r="J1383" s="14"/>
      <c r="K1383" s="14"/>
      <c r="L1383" s="14"/>
      <c r="M1383" s="14"/>
    </row>
    <row r="1384" spans="1:13" x14ac:dyDescent="0.3">
      <c r="A1384" s="12" t="s">
        <v>1309</v>
      </c>
      <c r="B1384" s="13" t="s">
        <v>22</v>
      </c>
      <c r="C1384" s="13" t="s">
        <v>23</v>
      </c>
      <c r="D1384" s="17" t="s">
        <v>1310</v>
      </c>
      <c r="E1384" s="14"/>
      <c r="F1384" s="14"/>
      <c r="G1384" s="14"/>
      <c r="H1384" s="14"/>
      <c r="I1384" s="14"/>
      <c r="J1384" s="14"/>
      <c r="K1384" s="15">
        <v>0</v>
      </c>
      <c r="L1384" s="15">
        <v>0</v>
      </c>
      <c r="M1384" s="16">
        <f>ROUND(K1384*L1384,2)</f>
        <v>0</v>
      </c>
    </row>
    <row r="1385" spans="1:13" ht="20.399999999999999" x14ac:dyDescent="0.3">
      <c r="A1385" s="14"/>
      <c r="B1385" s="14"/>
      <c r="C1385" s="14"/>
      <c r="D1385" s="17" t="s">
        <v>1311</v>
      </c>
      <c r="E1385" s="14"/>
      <c r="F1385" s="14"/>
      <c r="G1385" s="14"/>
      <c r="H1385" s="14"/>
      <c r="I1385" s="14"/>
      <c r="J1385" s="14"/>
      <c r="K1385" s="14"/>
      <c r="L1385" s="14"/>
      <c r="M1385" s="14"/>
    </row>
    <row r="1386" spans="1:13" x14ac:dyDescent="0.3">
      <c r="A1386" s="12" t="s">
        <v>1312</v>
      </c>
      <c r="B1386" s="13" t="s">
        <v>22</v>
      </c>
      <c r="C1386" s="13" t="s">
        <v>23</v>
      </c>
      <c r="D1386" s="17" t="s">
        <v>1313</v>
      </c>
      <c r="E1386" s="14"/>
      <c r="F1386" s="14"/>
      <c r="G1386" s="14"/>
      <c r="H1386" s="14"/>
      <c r="I1386" s="14"/>
      <c r="J1386" s="14"/>
      <c r="K1386" s="15">
        <v>0</v>
      </c>
      <c r="L1386" s="15">
        <v>0</v>
      </c>
      <c r="M1386" s="16">
        <f>ROUND(K1386*L1386,2)</f>
        <v>0</v>
      </c>
    </row>
    <row r="1387" spans="1:13" ht="71.400000000000006" x14ac:dyDescent="0.3">
      <c r="A1387" s="14"/>
      <c r="B1387" s="14"/>
      <c r="C1387" s="14"/>
      <c r="D1387" s="17" t="s">
        <v>1314</v>
      </c>
      <c r="E1387" s="14"/>
      <c r="F1387" s="14"/>
      <c r="G1387" s="14"/>
      <c r="H1387" s="14"/>
      <c r="I1387" s="14"/>
      <c r="J1387" s="14"/>
      <c r="K1387" s="14"/>
      <c r="L1387" s="14"/>
      <c r="M1387" s="14"/>
    </row>
    <row r="1388" spans="1:13" x14ac:dyDescent="0.3">
      <c r="A1388" s="12" t="s">
        <v>1315</v>
      </c>
      <c r="B1388" s="13" t="s">
        <v>22</v>
      </c>
      <c r="C1388" s="13" t="s">
        <v>23</v>
      </c>
      <c r="D1388" s="17" t="s">
        <v>1316</v>
      </c>
      <c r="E1388" s="14"/>
      <c r="F1388" s="14"/>
      <c r="G1388" s="14"/>
      <c r="H1388" s="14"/>
      <c r="I1388" s="14"/>
      <c r="J1388" s="14"/>
      <c r="K1388" s="15">
        <v>0</v>
      </c>
      <c r="L1388" s="15">
        <v>0</v>
      </c>
      <c r="M1388" s="16">
        <f>ROUND(K1388*L1388,2)</f>
        <v>0</v>
      </c>
    </row>
    <row r="1389" spans="1:13" ht="408" x14ac:dyDescent="0.3">
      <c r="A1389" s="14"/>
      <c r="B1389" s="14"/>
      <c r="C1389" s="14"/>
      <c r="D1389" s="17" t="s">
        <v>1317</v>
      </c>
      <c r="E1389" s="14"/>
      <c r="F1389" s="14"/>
      <c r="G1389" s="14"/>
      <c r="H1389" s="14"/>
      <c r="I1389" s="14"/>
      <c r="J1389" s="14"/>
      <c r="K1389" s="14"/>
      <c r="L1389" s="14"/>
      <c r="M1389" s="14"/>
    </row>
    <row r="1390" spans="1:13" x14ac:dyDescent="0.3">
      <c r="A1390" s="12" t="s">
        <v>1318</v>
      </c>
      <c r="B1390" s="13" t="s">
        <v>22</v>
      </c>
      <c r="C1390" s="13" t="s">
        <v>23</v>
      </c>
      <c r="D1390" s="17" t="s">
        <v>1319</v>
      </c>
      <c r="E1390" s="14"/>
      <c r="F1390" s="14"/>
      <c r="G1390" s="14"/>
      <c r="H1390" s="14"/>
      <c r="I1390" s="14"/>
      <c r="J1390" s="14"/>
      <c r="K1390" s="16">
        <f>K1393</f>
        <v>1</v>
      </c>
      <c r="L1390" s="16">
        <f>L1393</f>
        <v>0</v>
      </c>
      <c r="M1390" s="16">
        <f>M1393</f>
        <v>0</v>
      </c>
    </row>
    <row r="1391" spans="1:13" ht="112.2" x14ac:dyDescent="0.3">
      <c r="A1391" s="14"/>
      <c r="B1391" s="14"/>
      <c r="C1391" s="14"/>
      <c r="D1391" s="17" t="s">
        <v>1320</v>
      </c>
      <c r="E1391" s="14"/>
      <c r="F1391" s="14"/>
      <c r="G1391" s="14"/>
      <c r="H1391" s="14"/>
      <c r="I1391" s="14"/>
      <c r="J1391" s="14"/>
      <c r="K1391" s="14"/>
      <c r="L1391" s="14"/>
      <c r="M1391" s="14"/>
    </row>
    <row r="1392" spans="1:13" x14ac:dyDescent="0.3">
      <c r="A1392" s="14"/>
      <c r="B1392" s="14"/>
      <c r="C1392" s="13" t="s">
        <v>43</v>
      </c>
      <c r="D1392" s="36"/>
      <c r="E1392" s="13" t="s">
        <v>17</v>
      </c>
      <c r="F1392" s="21">
        <v>1</v>
      </c>
      <c r="G1392" s="15">
        <v>0</v>
      </c>
      <c r="H1392" s="15">
        <v>0</v>
      </c>
      <c r="I1392" s="15">
        <v>0</v>
      </c>
      <c r="J1392" s="16">
        <f>OR(F1392&lt;&gt;0,G1392&lt;&gt;0,H1392&lt;&gt;0,I1392&lt;&gt;0)*(F1392 + (F1392 = 0))*(G1392 + (G1392 = 0))*(H1392 + (H1392 = 0))*(I1392 + (I1392 = 0))</f>
        <v>1</v>
      </c>
      <c r="K1392" s="14"/>
      <c r="L1392" s="14"/>
      <c r="M1392" s="14"/>
    </row>
    <row r="1393" spans="1:13" x14ac:dyDescent="0.3">
      <c r="A1393" s="14"/>
      <c r="B1393" s="14"/>
      <c r="C1393" s="14"/>
      <c r="D1393" s="36"/>
      <c r="E1393" s="14"/>
      <c r="F1393" s="14"/>
      <c r="G1393" s="14"/>
      <c r="H1393" s="14"/>
      <c r="I1393" s="14"/>
      <c r="J1393" s="18" t="s">
        <v>1321</v>
      </c>
      <c r="K1393" s="19">
        <f>J1392</f>
        <v>1</v>
      </c>
      <c r="L1393" s="15">
        <v>0</v>
      </c>
      <c r="M1393" s="19">
        <f>ROUND(K1393*L1393,2)</f>
        <v>0</v>
      </c>
    </row>
    <row r="1394" spans="1:13" ht="1.05" customHeight="1" x14ac:dyDescent="0.3">
      <c r="A1394" s="20"/>
      <c r="B1394" s="20"/>
      <c r="C1394" s="20"/>
      <c r="D1394" s="37"/>
      <c r="E1394" s="20"/>
      <c r="F1394" s="20"/>
      <c r="G1394" s="20"/>
      <c r="H1394" s="20"/>
      <c r="I1394" s="20"/>
      <c r="J1394" s="20"/>
      <c r="K1394" s="20"/>
      <c r="L1394" s="20"/>
      <c r="M1394" s="20"/>
    </row>
    <row r="1395" spans="1:13" x14ac:dyDescent="0.3">
      <c r="A1395" s="12" t="s">
        <v>1322</v>
      </c>
      <c r="B1395" s="13" t="s">
        <v>22</v>
      </c>
      <c r="C1395" s="13" t="s">
        <v>23</v>
      </c>
      <c r="D1395" s="17" t="s">
        <v>1323</v>
      </c>
      <c r="E1395" s="14"/>
      <c r="F1395" s="14"/>
      <c r="G1395" s="14"/>
      <c r="H1395" s="14"/>
      <c r="I1395" s="14"/>
      <c r="J1395" s="14"/>
      <c r="K1395" s="15">
        <v>0</v>
      </c>
      <c r="L1395" s="15">
        <v>0</v>
      </c>
      <c r="M1395" s="16">
        <f>ROUND(K1395*L1395,2)</f>
        <v>0</v>
      </c>
    </row>
    <row r="1396" spans="1:13" ht="214.2" x14ac:dyDescent="0.3">
      <c r="A1396" s="14"/>
      <c r="B1396" s="14"/>
      <c r="C1396" s="14"/>
      <c r="D1396" s="17" t="s">
        <v>1324</v>
      </c>
      <c r="E1396" s="14"/>
      <c r="F1396" s="14"/>
      <c r="G1396" s="14"/>
      <c r="H1396" s="14"/>
      <c r="I1396" s="14"/>
      <c r="J1396" s="14"/>
      <c r="K1396" s="14"/>
      <c r="L1396" s="14"/>
      <c r="M1396" s="14"/>
    </row>
    <row r="1397" spans="1:13" x14ac:dyDescent="0.3">
      <c r="A1397" s="12" t="s">
        <v>1325</v>
      </c>
      <c r="B1397" s="13" t="s">
        <v>22</v>
      </c>
      <c r="C1397" s="13" t="s">
        <v>23</v>
      </c>
      <c r="D1397" s="17" t="s">
        <v>1326</v>
      </c>
      <c r="E1397" s="14"/>
      <c r="F1397" s="14"/>
      <c r="G1397" s="14"/>
      <c r="H1397" s="14"/>
      <c r="I1397" s="14"/>
      <c r="J1397" s="14"/>
      <c r="K1397" s="15">
        <v>0</v>
      </c>
      <c r="L1397" s="15">
        <v>0</v>
      </c>
      <c r="M1397" s="16">
        <f>ROUND(K1397*L1397,2)</f>
        <v>0</v>
      </c>
    </row>
    <row r="1398" spans="1:13" ht="214.2" x14ac:dyDescent="0.3">
      <c r="A1398" s="14"/>
      <c r="B1398" s="14"/>
      <c r="C1398" s="14"/>
      <c r="D1398" s="17" t="s">
        <v>1327</v>
      </c>
      <c r="E1398" s="14"/>
      <c r="F1398" s="14"/>
      <c r="G1398" s="14"/>
      <c r="H1398" s="14"/>
      <c r="I1398" s="14"/>
      <c r="J1398" s="14"/>
      <c r="K1398" s="14"/>
      <c r="L1398" s="14"/>
      <c r="M1398" s="14"/>
    </row>
    <row r="1399" spans="1:13" x14ac:dyDescent="0.3">
      <c r="A1399" s="14"/>
      <c r="B1399" s="14"/>
      <c r="C1399" s="14"/>
      <c r="D1399" s="36"/>
      <c r="E1399" s="14"/>
      <c r="F1399" s="14"/>
      <c r="G1399" s="14"/>
      <c r="H1399" s="14"/>
      <c r="I1399" s="14"/>
      <c r="J1399" s="18" t="s">
        <v>1328</v>
      </c>
      <c r="K1399" s="15">
        <v>1</v>
      </c>
      <c r="L1399" s="19">
        <f>M1378+M1380+M1382+M1384+M1386+M1388+M1390+M1395+M1397</f>
        <v>0</v>
      </c>
      <c r="M1399" s="19">
        <f>ROUND(K1399*L1399,2)</f>
        <v>0</v>
      </c>
    </row>
    <row r="1400" spans="1:13" ht="1.05" customHeight="1" x14ac:dyDescent="0.3">
      <c r="A1400" s="20"/>
      <c r="B1400" s="20"/>
      <c r="C1400" s="20"/>
      <c r="D1400" s="37"/>
      <c r="E1400" s="20"/>
      <c r="F1400" s="20"/>
      <c r="G1400" s="20"/>
      <c r="H1400" s="20"/>
      <c r="I1400" s="20"/>
      <c r="J1400" s="20"/>
      <c r="K1400" s="20"/>
      <c r="L1400" s="20"/>
      <c r="M1400" s="20"/>
    </row>
    <row r="1401" spans="1:13" x14ac:dyDescent="0.3">
      <c r="A1401" s="22" t="s">
        <v>1329</v>
      </c>
      <c r="B1401" s="22" t="s">
        <v>16</v>
      </c>
      <c r="C1401" s="22" t="s">
        <v>17</v>
      </c>
      <c r="D1401" s="38" t="s">
        <v>1330</v>
      </c>
      <c r="E1401" s="23"/>
      <c r="F1401" s="23"/>
      <c r="G1401" s="23"/>
      <c r="H1401" s="23"/>
      <c r="I1401" s="23"/>
      <c r="J1401" s="23"/>
      <c r="K1401" s="24">
        <f>K1444</f>
        <v>1</v>
      </c>
      <c r="L1401" s="24">
        <f>L1444</f>
        <v>0</v>
      </c>
      <c r="M1401" s="24">
        <f>M1444</f>
        <v>0</v>
      </c>
    </row>
    <row r="1402" spans="1:13" x14ac:dyDescent="0.3">
      <c r="A1402" s="12" t="s">
        <v>1331</v>
      </c>
      <c r="B1402" s="13" t="s">
        <v>22</v>
      </c>
      <c r="C1402" s="13" t="s">
        <v>27</v>
      </c>
      <c r="D1402" s="17" t="s">
        <v>1332</v>
      </c>
      <c r="E1402" s="14"/>
      <c r="F1402" s="14"/>
      <c r="G1402" s="14"/>
      <c r="H1402" s="14"/>
      <c r="I1402" s="14"/>
      <c r="J1402" s="14"/>
      <c r="K1402" s="15">
        <v>0</v>
      </c>
      <c r="L1402" s="15">
        <v>0</v>
      </c>
      <c r="M1402" s="16">
        <f>ROUND(K1402*L1402,2)</f>
        <v>0</v>
      </c>
    </row>
    <row r="1403" spans="1:13" ht="71.400000000000006" x14ac:dyDescent="0.3">
      <c r="A1403" s="14"/>
      <c r="B1403" s="14"/>
      <c r="C1403" s="14"/>
      <c r="D1403" s="17" t="s">
        <v>1333</v>
      </c>
      <c r="E1403" s="14"/>
      <c r="F1403" s="14"/>
      <c r="G1403" s="14"/>
      <c r="H1403" s="14"/>
      <c r="I1403" s="14"/>
      <c r="J1403" s="14"/>
      <c r="K1403" s="14"/>
      <c r="L1403" s="14"/>
      <c r="M1403" s="14"/>
    </row>
    <row r="1404" spans="1:13" ht="20.399999999999999" x14ac:dyDescent="0.3">
      <c r="A1404" s="12" t="s">
        <v>1334</v>
      </c>
      <c r="B1404" s="13" t="s">
        <v>22</v>
      </c>
      <c r="C1404" s="13" t="s">
        <v>27</v>
      </c>
      <c r="D1404" s="17" t="s">
        <v>1335</v>
      </c>
      <c r="E1404" s="14"/>
      <c r="F1404" s="14"/>
      <c r="G1404" s="14"/>
      <c r="H1404" s="14"/>
      <c r="I1404" s="14"/>
      <c r="J1404" s="14"/>
      <c r="K1404" s="15">
        <v>0</v>
      </c>
      <c r="L1404" s="15">
        <v>0</v>
      </c>
      <c r="M1404" s="16">
        <f>ROUND(K1404*L1404,2)</f>
        <v>0</v>
      </c>
    </row>
    <row r="1405" spans="1:13" ht="40.799999999999997" x14ac:dyDescent="0.3">
      <c r="A1405" s="14"/>
      <c r="B1405" s="14"/>
      <c r="C1405" s="14"/>
      <c r="D1405" s="17" t="s">
        <v>1336</v>
      </c>
      <c r="E1405" s="14"/>
      <c r="F1405" s="14"/>
      <c r="G1405" s="14"/>
      <c r="H1405" s="14"/>
      <c r="I1405" s="14"/>
      <c r="J1405" s="14"/>
      <c r="K1405" s="14"/>
      <c r="L1405" s="14"/>
      <c r="M1405" s="14"/>
    </row>
    <row r="1406" spans="1:13" x14ac:dyDescent="0.3">
      <c r="A1406" s="12" t="s">
        <v>1337</v>
      </c>
      <c r="B1406" s="13" t="s">
        <v>22</v>
      </c>
      <c r="C1406" s="13" t="s">
        <v>27</v>
      </c>
      <c r="D1406" s="17" t="s">
        <v>1338</v>
      </c>
      <c r="E1406" s="14"/>
      <c r="F1406" s="14"/>
      <c r="G1406" s="14"/>
      <c r="H1406" s="14"/>
      <c r="I1406" s="14"/>
      <c r="J1406" s="14"/>
      <c r="K1406" s="15">
        <v>0</v>
      </c>
      <c r="L1406" s="15">
        <v>0</v>
      </c>
      <c r="M1406" s="16">
        <f>ROUND(K1406*L1406,2)</f>
        <v>0</v>
      </c>
    </row>
    <row r="1407" spans="1:13" ht="40.799999999999997" x14ac:dyDescent="0.3">
      <c r="A1407" s="14"/>
      <c r="B1407" s="14"/>
      <c r="C1407" s="14"/>
      <c r="D1407" s="17" t="s">
        <v>1339</v>
      </c>
      <c r="E1407" s="14"/>
      <c r="F1407" s="14"/>
      <c r="G1407" s="14"/>
      <c r="H1407" s="14"/>
      <c r="I1407" s="14"/>
      <c r="J1407" s="14"/>
      <c r="K1407" s="14"/>
      <c r="L1407" s="14"/>
      <c r="M1407" s="14"/>
    </row>
    <row r="1408" spans="1:13" x14ac:dyDescent="0.3">
      <c r="A1408" s="12" t="s">
        <v>1340</v>
      </c>
      <c r="B1408" s="13" t="s">
        <v>22</v>
      </c>
      <c r="C1408" s="13" t="s">
        <v>27</v>
      </c>
      <c r="D1408" s="17" t="s">
        <v>1341</v>
      </c>
      <c r="E1408" s="14"/>
      <c r="F1408" s="14"/>
      <c r="G1408" s="14"/>
      <c r="H1408" s="14"/>
      <c r="I1408" s="14"/>
      <c r="J1408" s="14"/>
      <c r="K1408" s="15">
        <v>0</v>
      </c>
      <c r="L1408" s="15">
        <v>0</v>
      </c>
      <c r="M1408" s="16">
        <f>ROUND(K1408*L1408,2)</f>
        <v>0</v>
      </c>
    </row>
    <row r="1409" spans="1:13" ht="40.799999999999997" x14ac:dyDescent="0.3">
      <c r="A1409" s="14"/>
      <c r="B1409" s="14"/>
      <c r="C1409" s="14"/>
      <c r="D1409" s="17" t="s">
        <v>1342</v>
      </c>
      <c r="E1409" s="14"/>
      <c r="F1409" s="14"/>
      <c r="G1409" s="14"/>
      <c r="H1409" s="14"/>
      <c r="I1409" s="14"/>
      <c r="J1409" s="14"/>
      <c r="K1409" s="14"/>
      <c r="L1409" s="14"/>
      <c r="M1409" s="14"/>
    </row>
    <row r="1410" spans="1:13" x14ac:dyDescent="0.3">
      <c r="A1410" s="12" t="s">
        <v>1343</v>
      </c>
      <c r="B1410" s="13" t="s">
        <v>22</v>
      </c>
      <c r="C1410" s="13" t="s">
        <v>23</v>
      </c>
      <c r="D1410" s="17" t="s">
        <v>1344</v>
      </c>
      <c r="E1410" s="14"/>
      <c r="F1410" s="14"/>
      <c r="G1410" s="14"/>
      <c r="H1410" s="14"/>
      <c r="I1410" s="14"/>
      <c r="J1410" s="14"/>
      <c r="K1410" s="15">
        <v>0</v>
      </c>
      <c r="L1410" s="15">
        <v>0</v>
      </c>
      <c r="M1410" s="16">
        <f>ROUND(K1410*L1410,2)</f>
        <v>0</v>
      </c>
    </row>
    <row r="1411" spans="1:13" ht="183.6" x14ac:dyDescent="0.3">
      <c r="A1411" s="14"/>
      <c r="B1411" s="14"/>
      <c r="C1411" s="14"/>
      <c r="D1411" s="17" t="s">
        <v>1345</v>
      </c>
      <c r="E1411" s="14"/>
      <c r="F1411" s="14"/>
      <c r="G1411" s="14"/>
      <c r="H1411" s="14"/>
      <c r="I1411" s="14"/>
      <c r="J1411" s="14"/>
      <c r="K1411" s="14"/>
      <c r="L1411" s="14"/>
      <c r="M1411" s="14"/>
    </row>
    <row r="1412" spans="1:13" x14ac:dyDescent="0.3">
      <c r="A1412" s="12" t="s">
        <v>1346</v>
      </c>
      <c r="B1412" s="13" t="s">
        <v>22</v>
      </c>
      <c r="C1412" s="13" t="s">
        <v>23</v>
      </c>
      <c r="D1412" s="17" t="s">
        <v>1347</v>
      </c>
      <c r="E1412" s="14"/>
      <c r="F1412" s="14"/>
      <c r="G1412" s="14"/>
      <c r="H1412" s="14"/>
      <c r="I1412" s="14"/>
      <c r="J1412" s="14"/>
      <c r="K1412" s="15">
        <v>0</v>
      </c>
      <c r="L1412" s="15">
        <v>0</v>
      </c>
      <c r="M1412" s="16">
        <f>ROUND(K1412*L1412,2)</f>
        <v>0</v>
      </c>
    </row>
    <row r="1413" spans="1:13" ht="183.6" x14ac:dyDescent="0.3">
      <c r="A1413" s="14"/>
      <c r="B1413" s="14"/>
      <c r="C1413" s="14"/>
      <c r="D1413" s="17" t="s">
        <v>1348</v>
      </c>
      <c r="E1413" s="14"/>
      <c r="F1413" s="14"/>
      <c r="G1413" s="14"/>
      <c r="H1413" s="14"/>
      <c r="I1413" s="14"/>
      <c r="J1413" s="14"/>
      <c r="K1413" s="14"/>
      <c r="L1413" s="14"/>
      <c r="M1413" s="14"/>
    </row>
    <row r="1414" spans="1:13" x14ac:dyDescent="0.3">
      <c r="A1414" s="12" t="s">
        <v>1349</v>
      </c>
      <c r="B1414" s="13" t="s">
        <v>22</v>
      </c>
      <c r="C1414" s="13" t="s">
        <v>216</v>
      </c>
      <c r="D1414" s="17" t="s">
        <v>1350</v>
      </c>
      <c r="E1414" s="14"/>
      <c r="F1414" s="14"/>
      <c r="G1414" s="14"/>
      <c r="H1414" s="14"/>
      <c r="I1414" s="14"/>
      <c r="J1414" s="14"/>
      <c r="K1414" s="15">
        <v>0</v>
      </c>
      <c r="L1414" s="15">
        <v>0</v>
      </c>
      <c r="M1414" s="16">
        <f>ROUND(K1414*L1414,2)</f>
        <v>0</v>
      </c>
    </row>
    <row r="1415" spans="1:13" ht="30.6" x14ac:dyDescent="0.3">
      <c r="A1415" s="14"/>
      <c r="B1415" s="14"/>
      <c r="C1415" s="14"/>
      <c r="D1415" s="17" t="s">
        <v>1351</v>
      </c>
      <c r="E1415" s="14"/>
      <c r="F1415" s="14"/>
      <c r="G1415" s="14"/>
      <c r="H1415" s="14"/>
      <c r="I1415" s="14"/>
      <c r="J1415" s="14"/>
      <c r="K1415" s="14"/>
      <c r="L1415" s="14"/>
      <c r="M1415" s="14"/>
    </row>
    <row r="1416" spans="1:13" x14ac:dyDescent="0.3">
      <c r="A1416" s="12" t="s">
        <v>1352</v>
      </c>
      <c r="B1416" s="13" t="s">
        <v>22</v>
      </c>
      <c r="C1416" s="13" t="s">
        <v>23</v>
      </c>
      <c r="D1416" s="17" t="s">
        <v>1353</v>
      </c>
      <c r="E1416" s="14"/>
      <c r="F1416" s="14"/>
      <c r="G1416" s="14"/>
      <c r="H1416" s="14"/>
      <c r="I1416" s="14"/>
      <c r="J1416" s="14"/>
      <c r="K1416" s="15">
        <v>0</v>
      </c>
      <c r="L1416" s="15">
        <v>0</v>
      </c>
      <c r="M1416" s="16">
        <f>ROUND(K1416*L1416,2)</f>
        <v>0</v>
      </c>
    </row>
    <row r="1417" spans="1:13" ht="20.399999999999999" x14ac:dyDescent="0.3">
      <c r="A1417" s="14"/>
      <c r="B1417" s="14"/>
      <c r="C1417" s="14"/>
      <c r="D1417" s="17" t="s">
        <v>1354</v>
      </c>
      <c r="E1417" s="14"/>
      <c r="F1417" s="14"/>
      <c r="G1417" s="14"/>
      <c r="H1417" s="14"/>
      <c r="I1417" s="14"/>
      <c r="J1417" s="14"/>
      <c r="K1417" s="14"/>
      <c r="L1417" s="14"/>
      <c r="M1417" s="14"/>
    </row>
    <row r="1418" spans="1:13" x14ac:dyDescent="0.3">
      <c r="A1418" s="12" t="s">
        <v>1355</v>
      </c>
      <c r="B1418" s="13" t="s">
        <v>22</v>
      </c>
      <c r="C1418" s="13" t="s">
        <v>23</v>
      </c>
      <c r="D1418" s="17" t="s">
        <v>1356</v>
      </c>
      <c r="E1418" s="14"/>
      <c r="F1418" s="14"/>
      <c r="G1418" s="14"/>
      <c r="H1418" s="14"/>
      <c r="I1418" s="14"/>
      <c r="J1418" s="14"/>
      <c r="K1418" s="15">
        <v>0</v>
      </c>
      <c r="L1418" s="15">
        <v>0</v>
      </c>
      <c r="M1418" s="16">
        <f>ROUND(K1418*L1418,2)</f>
        <v>0</v>
      </c>
    </row>
    <row r="1419" spans="1:13" ht="30.6" x14ac:dyDescent="0.3">
      <c r="A1419" s="14"/>
      <c r="B1419" s="14"/>
      <c r="C1419" s="14"/>
      <c r="D1419" s="17" t="s">
        <v>1357</v>
      </c>
      <c r="E1419" s="14"/>
      <c r="F1419" s="14"/>
      <c r="G1419" s="14"/>
      <c r="H1419" s="14"/>
      <c r="I1419" s="14"/>
      <c r="J1419" s="14"/>
      <c r="K1419" s="14"/>
      <c r="L1419" s="14"/>
      <c r="M1419" s="14"/>
    </row>
    <row r="1420" spans="1:13" x14ac:dyDescent="0.3">
      <c r="A1420" s="12" t="s">
        <v>1358</v>
      </c>
      <c r="B1420" s="13" t="s">
        <v>22</v>
      </c>
      <c r="C1420" s="13" t="s">
        <v>23</v>
      </c>
      <c r="D1420" s="17" t="s">
        <v>1359</v>
      </c>
      <c r="E1420" s="14"/>
      <c r="F1420" s="14"/>
      <c r="G1420" s="14"/>
      <c r="H1420" s="14"/>
      <c r="I1420" s="14"/>
      <c r="J1420" s="14"/>
      <c r="K1420" s="15">
        <v>0</v>
      </c>
      <c r="L1420" s="15">
        <v>0</v>
      </c>
      <c r="M1420" s="16">
        <f>ROUND(K1420*L1420,2)</f>
        <v>0</v>
      </c>
    </row>
    <row r="1421" spans="1:13" ht="224.4" x14ac:dyDescent="0.3">
      <c r="A1421" s="14"/>
      <c r="B1421" s="14"/>
      <c r="C1421" s="14"/>
      <c r="D1421" s="17" t="s">
        <v>1360</v>
      </c>
      <c r="E1421" s="14"/>
      <c r="F1421" s="14"/>
      <c r="G1421" s="14"/>
      <c r="H1421" s="14"/>
      <c r="I1421" s="14"/>
      <c r="J1421" s="14"/>
      <c r="K1421" s="14"/>
      <c r="L1421" s="14"/>
      <c r="M1421" s="14"/>
    </row>
    <row r="1422" spans="1:13" x14ac:dyDescent="0.3">
      <c r="A1422" s="12" t="s">
        <v>1361</v>
      </c>
      <c r="B1422" s="13" t="s">
        <v>22</v>
      </c>
      <c r="C1422" s="13" t="s">
        <v>23</v>
      </c>
      <c r="D1422" s="17" t="s">
        <v>1362</v>
      </c>
      <c r="E1422" s="14"/>
      <c r="F1422" s="14"/>
      <c r="G1422" s="14"/>
      <c r="H1422" s="14"/>
      <c r="I1422" s="14"/>
      <c r="J1422" s="14"/>
      <c r="K1422" s="15">
        <v>0</v>
      </c>
      <c r="L1422" s="15">
        <v>0</v>
      </c>
      <c r="M1422" s="16">
        <f>ROUND(K1422*L1422,2)</f>
        <v>0</v>
      </c>
    </row>
    <row r="1423" spans="1:13" ht="142.80000000000001" x14ac:dyDescent="0.3">
      <c r="A1423" s="14"/>
      <c r="B1423" s="14"/>
      <c r="C1423" s="14"/>
      <c r="D1423" s="17" t="s">
        <v>1363</v>
      </c>
      <c r="E1423" s="14"/>
      <c r="F1423" s="14"/>
      <c r="G1423" s="14"/>
      <c r="H1423" s="14"/>
      <c r="I1423" s="14"/>
      <c r="J1423" s="14"/>
      <c r="K1423" s="14"/>
      <c r="L1423" s="14"/>
      <c r="M1423" s="14"/>
    </row>
    <row r="1424" spans="1:13" x14ac:dyDescent="0.3">
      <c r="A1424" s="12" t="s">
        <v>1364</v>
      </c>
      <c r="B1424" s="13" t="s">
        <v>22</v>
      </c>
      <c r="C1424" s="13" t="s">
        <v>23</v>
      </c>
      <c r="D1424" s="17" t="s">
        <v>1365</v>
      </c>
      <c r="E1424" s="14"/>
      <c r="F1424" s="14"/>
      <c r="G1424" s="14"/>
      <c r="H1424" s="14"/>
      <c r="I1424" s="14"/>
      <c r="J1424" s="14"/>
      <c r="K1424" s="15">
        <v>0</v>
      </c>
      <c r="L1424" s="15">
        <v>0</v>
      </c>
      <c r="M1424" s="16">
        <f>ROUND(K1424*L1424,2)</f>
        <v>0</v>
      </c>
    </row>
    <row r="1425" spans="1:13" ht="61.2" x14ac:dyDescent="0.3">
      <c r="A1425" s="14"/>
      <c r="B1425" s="14"/>
      <c r="C1425" s="14"/>
      <c r="D1425" s="17" t="s">
        <v>1366</v>
      </c>
      <c r="E1425" s="14"/>
      <c r="F1425" s="14"/>
      <c r="G1425" s="14"/>
      <c r="H1425" s="14"/>
      <c r="I1425" s="14"/>
      <c r="J1425" s="14"/>
      <c r="K1425" s="14"/>
      <c r="L1425" s="14"/>
      <c r="M1425" s="14"/>
    </row>
    <row r="1426" spans="1:13" x14ac:dyDescent="0.3">
      <c r="A1426" s="12" t="s">
        <v>1367</v>
      </c>
      <c r="B1426" s="13" t="s">
        <v>22</v>
      </c>
      <c r="C1426" s="13" t="s">
        <v>23</v>
      </c>
      <c r="D1426" s="17" t="s">
        <v>1368</v>
      </c>
      <c r="E1426" s="14"/>
      <c r="F1426" s="14"/>
      <c r="G1426" s="14"/>
      <c r="H1426" s="14"/>
      <c r="I1426" s="14"/>
      <c r="J1426" s="14"/>
      <c r="K1426" s="15">
        <v>0</v>
      </c>
      <c r="L1426" s="15">
        <v>0</v>
      </c>
      <c r="M1426" s="16">
        <f>ROUND(K1426*L1426,2)</f>
        <v>0</v>
      </c>
    </row>
    <row r="1427" spans="1:13" ht="71.400000000000006" x14ac:dyDescent="0.3">
      <c r="A1427" s="14"/>
      <c r="B1427" s="14"/>
      <c r="C1427" s="14"/>
      <c r="D1427" s="17" t="s">
        <v>1369</v>
      </c>
      <c r="E1427" s="14"/>
      <c r="F1427" s="14"/>
      <c r="G1427" s="14"/>
      <c r="H1427" s="14"/>
      <c r="I1427" s="14"/>
      <c r="J1427" s="14"/>
      <c r="K1427" s="14"/>
      <c r="L1427" s="14"/>
      <c r="M1427" s="14"/>
    </row>
    <row r="1428" spans="1:13" x14ac:dyDescent="0.3">
      <c r="A1428" s="12" t="s">
        <v>1370</v>
      </c>
      <c r="B1428" s="13" t="s">
        <v>22</v>
      </c>
      <c r="C1428" s="13" t="s">
        <v>23</v>
      </c>
      <c r="D1428" s="17" t="s">
        <v>1371</v>
      </c>
      <c r="E1428" s="14"/>
      <c r="F1428" s="14"/>
      <c r="G1428" s="14"/>
      <c r="H1428" s="14"/>
      <c r="I1428" s="14"/>
      <c r="J1428" s="14"/>
      <c r="K1428" s="15">
        <v>0</v>
      </c>
      <c r="L1428" s="15">
        <v>0</v>
      </c>
      <c r="M1428" s="16">
        <f>ROUND(K1428*L1428,2)</f>
        <v>0</v>
      </c>
    </row>
    <row r="1429" spans="1:13" ht="91.8" x14ac:dyDescent="0.3">
      <c r="A1429" s="14"/>
      <c r="B1429" s="14"/>
      <c r="C1429" s="14"/>
      <c r="D1429" s="17" t="s">
        <v>1372</v>
      </c>
      <c r="E1429" s="14"/>
      <c r="F1429" s="14"/>
      <c r="G1429" s="14"/>
      <c r="H1429" s="14"/>
      <c r="I1429" s="14"/>
      <c r="J1429" s="14"/>
      <c r="K1429" s="14"/>
      <c r="L1429" s="14"/>
      <c r="M1429" s="14"/>
    </row>
    <row r="1430" spans="1:13" ht="20.399999999999999" x14ac:dyDescent="0.3">
      <c r="A1430" s="12" t="s">
        <v>1373</v>
      </c>
      <c r="B1430" s="13" t="s">
        <v>22</v>
      </c>
      <c r="C1430" s="13" t="s">
        <v>23</v>
      </c>
      <c r="D1430" s="17" t="s">
        <v>1374</v>
      </c>
      <c r="E1430" s="14"/>
      <c r="F1430" s="14"/>
      <c r="G1430" s="14"/>
      <c r="H1430" s="14"/>
      <c r="I1430" s="14"/>
      <c r="J1430" s="14"/>
      <c r="K1430" s="16">
        <f>K1433</f>
        <v>1</v>
      </c>
      <c r="L1430" s="16">
        <f>L1433</f>
        <v>0</v>
      </c>
      <c r="M1430" s="16">
        <f>M1433</f>
        <v>0</v>
      </c>
    </row>
    <row r="1431" spans="1:13" ht="71.400000000000006" x14ac:dyDescent="0.3">
      <c r="A1431" s="14"/>
      <c r="B1431" s="14"/>
      <c r="C1431" s="14"/>
      <c r="D1431" s="17" t="s">
        <v>1375</v>
      </c>
      <c r="E1431" s="14"/>
      <c r="F1431" s="14"/>
      <c r="G1431" s="14"/>
      <c r="H1431" s="14"/>
      <c r="I1431" s="14"/>
      <c r="J1431" s="14"/>
      <c r="K1431" s="14"/>
      <c r="L1431" s="14"/>
      <c r="M1431" s="14"/>
    </row>
    <row r="1432" spans="1:13" x14ac:dyDescent="0.3">
      <c r="A1432" s="14"/>
      <c r="B1432" s="14"/>
      <c r="C1432" s="13" t="s">
        <v>43</v>
      </c>
      <c r="D1432" s="36"/>
      <c r="E1432" s="13" t="s">
        <v>1376</v>
      </c>
      <c r="F1432" s="21">
        <v>1</v>
      </c>
      <c r="G1432" s="15">
        <v>0</v>
      </c>
      <c r="H1432" s="15">
        <v>0</v>
      </c>
      <c r="I1432" s="15">
        <v>0</v>
      </c>
      <c r="J1432" s="16">
        <f>OR(F1432&lt;&gt;0,G1432&lt;&gt;0,H1432&lt;&gt;0,I1432&lt;&gt;0)*(F1432 + (F1432 = 0))*(G1432 + (G1432 = 0))*(H1432 + (H1432 = 0))*(I1432 + (I1432 = 0))</f>
        <v>1</v>
      </c>
      <c r="K1432" s="14"/>
      <c r="L1432" s="14"/>
      <c r="M1432" s="14"/>
    </row>
    <row r="1433" spans="1:13" x14ac:dyDescent="0.3">
      <c r="A1433" s="14"/>
      <c r="B1433" s="14"/>
      <c r="C1433" s="14"/>
      <c r="D1433" s="36"/>
      <c r="E1433" s="14"/>
      <c r="F1433" s="14"/>
      <c r="G1433" s="14"/>
      <c r="H1433" s="14"/>
      <c r="I1433" s="14"/>
      <c r="J1433" s="18" t="s">
        <v>1377</v>
      </c>
      <c r="K1433" s="19">
        <f>J1432</f>
        <v>1</v>
      </c>
      <c r="L1433" s="15">
        <v>0</v>
      </c>
      <c r="M1433" s="19">
        <f>ROUND(K1433*L1433,2)</f>
        <v>0</v>
      </c>
    </row>
    <row r="1434" spans="1:13" ht="1.05" customHeight="1" x14ac:dyDescent="0.3">
      <c r="A1434" s="20"/>
      <c r="B1434" s="20"/>
      <c r="C1434" s="20"/>
      <c r="D1434" s="37"/>
      <c r="E1434" s="20"/>
      <c r="F1434" s="20"/>
      <c r="G1434" s="20"/>
      <c r="H1434" s="20"/>
      <c r="I1434" s="20"/>
      <c r="J1434" s="20"/>
      <c r="K1434" s="20"/>
      <c r="L1434" s="20"/>
      <c r="M1434" s="20"/>
    </row>
    <row r="1435" spans="1:13" ht="20.399999999999999" x14ac:dyDescent="0.3">
      <c r="A1435" s="12" t="s">
        <v>1378</v>
      </c>
      <c r="B1435" s="13" t="s">
        <v>22</v>
      </c>
      <c r="C1435" s="13" t="s">
        <v>23</v>
      </c>
      <c r="D1435" s="17" t="s">
        <v>1379</v>
      </c>
      <c r="E1435" s="14"/>
      <c r="F1435" s="14"/>
      <c r="G1435" s="14"/>
      <c r="H1435" s="14"/>
      <c r="I1435" s="14"/>
      <c r="J1435" s="14"/>
      <c r="K1435" s="16">
        <f>K1438</f>
        <v>1</v>
      </c>
      <c r="L1435" s="16">
        <f>L1438</f>
        <v>0</v>
      </c>
      <c r="M1435" s="16">
        <f>M1438</f>
        <v>0</v>
      </c>
    </row>
    <row r="1436" spans="1:13" ht="61.2" x14ac:dyDescent="0.3">
      <c r="A1436" s="14"/>
      <c r="B1436" s="14"/>
      <c r="C1436" s="14"/>
      <c r="D1436" s="17" t="s">
        <v>1380</v>
      </c>
      <c r="E1436" s="14"/>
      <c r="F1436" s="14"/>
      <c r="G1436" s="14"/>
      <c r="H1436" s="14"/>
      <c r="I1436" s="14"/>
      <c r="J1436" s="14"/>
      <c r="K1436" s="14"/>
      <c r="L1436" s="14"/>
      <c r="M1436" s="14"/>
    </row>
    <row r="1437" spans="1:13" x14ac:dyDescent="0.3">
      <c r="A1437" s="14"/>
      <c r="B1437" s="14"/>
      <c r="C1437" s="13" t="s">
        <v>43</v>
      </c>
      <c r="D1437" s="36"/>
      <c r="E1437" s="13" t="s">
        <v>17</v>
      </c>
      <c r="F1437" s="21">
        <v>1</v>
      </c>
      <c r="G1437" s="15">
        <v>0</v>
      </c>
      <c r="H1437" s="15">
        <v>0</v>
      </c>
      <c r="I1437" s="15">
        <v>0</v>
      </c>
      <c r="J1437" s="16">
        <f>OR(F1437&lt;&gt;0,G1437&lt;&gt;0,H1437&lt;&gt;0,I1437&lt;&gt;0)*(F1437 + (F1437 = 0))*(G1437 + (G1437 = 0))*(H1437 + (H1437 = 0))*(I1437 + (I1437 = 0))</f>
        <v>1</v>
      </c>
      <c r="K1437" s="14"/>
      <c r="L1437" s="14"/>
      <c r="M1437" s="14"/>
    </row>
    <row r="1438" spans="1:13" x14ac:dyDescent="0.3">
      <c r="A1438" s="14"/>
      <c r="B1438" s="14"/>
      <c r="C1438" s="14"/>
      <c r="D1438" s="36"/>
      <c r="E1438" s="14"/>
      <c r="F1438" s="14"/>
      <c r="G1438" s="14"/>
      <c r="H1438" s="14"/>
      <c r="I1438" s="14"/>
      <c r="J1438" s="18" t="s">
        <v>1381</v>
      </c>
      <c r="K1438" s="19">
        <f>J1437</f>
        <v>1</v>
      </c>
      <c r="L1438" s="15">
        <v>0</v>
      </c>
      <c r="M1438" s="19">
        <f>ROUND(K1438*L1438,2)</f>
        <v>0</v>
      </c>
    </row>
    <row r="1439" spans="1:13" ht="1.05" customHeight="1" x14ac:dyDescent="0.3">
      <c r="A1439" s="20"/>
      <c r="B1439" s="20"/>
      <c r="C1439" s="20"/>
      <c r="D1439" s="37"/>
      <c r="E1439" s="20"/>
      <c r="F1439" s="20"/>
      <c r="G1439" s="20"/>
      <c r="H1439" s="20"/>
      <c r="I1439" s="20"/>
      <c r="J1439" s="20"/>
      <c r="K1439" s="20"/>
      <c r="L1439" s="20"/>
      <c r="M1439" s="20"/>
    </row>
    <row r="1440" spans="1:13" x14ac:dyDescent="0.3">
      <c r="A1440" s="12" t="s">
        <v>1382</v>
      </c>
      <c r="B1440" s="13" t="s">
        <v>22</v>
      </c>
      <c r="C1440" s="13" t="s">
        <v>23</v>
      </c>
      <c r="D1440" s="17" t="s">
        <v>1383</v>
      </c>
      <c r="E1440" s="14"/>
      <c r="F1440" s="14"/>
      <c r="G1440" s="14"/>
      <c r="H1440" s="14"/>
      <c r="I1440" s="14"/>
      <c r="J1440" s="14"/>
      <c r="K1440" s="16">
        <f>K1442</f>
        <v>1</v>
      </c>
      <c r="L1440" s="16">
        <f>L1442</f>
        <v>0</v>
      </c>
      <c r="M1440" s="16">
        <f>M1442</f>
        <v>0</v>
      </c>
    </row>
    <row r="1441" spans="1:13" x14ac:dyDescent="0.3">
      <c r="A1441" s="14"/>
      <c r="B1441" s="14"/>
      <c r="C1441" s="13" t="s">
        <v>43</v>
      </c>
      <c r="D1441" s="36"/>
      <c r="E1441" s="13" t="s">
        <v>17</v>
      </c>
      <c r="F1441" s="21">
        <v>1</v>
      </c>
      <c r="G1441" s="15">
        <v>0</v>
      </c>
      <c r="H1441" s="15">
        <v>0</v>
      </c>
      <c r="I1441" s="15">
        <v>0</v>
      </c>
      <c r="J1441" s="16">
        <f>OR(F1441&lt;&gt;0,G1441&lt;&gt;0,H1441&lt;&gt;0,I1441&lt;&gt;0)*(F1441 + (F1441 = 0))*(G1441 + (G1441 = 0))*(H1441 + (H1441 = 0))*(I1441 + (I1441 = 0))</f>
        <v>1</v>
      </c>
      <c r="K1441" s="14"/>
      <c r="L1441" s="14"/>
      <c r="M1441" s="14"/>
    </row>
    <row r="1442" spans="1:13" x14ac:dyDescent="0.3">
      <c r="A1442" s="14"/>
      <c r="B1442" s="14"/>
      <c r="C1442" s="14"/>
      <c r="D1442" s="36"/>
      <c r="E1442" s="14"/>
      <c r="F1442" s="14"/>
      <c r="G1442" s="14"/>
      <c r="H1442" s="14"/>
      <c r="I1442" s="14"/>
      <c r="J1442" s="18" t="s">
        <v>1384</v>
      </c>
      <c r="K1442" s="19">
        <f>J1441</f>
        <v>1</v>
      </c>
      <c r="L1442" s="15">
        <v>0</v>
      </c>
      <c r="M1442" s="19">
        <f>ROUND(K1442*L1442,2)</f>
        <v>0</v>
      </c>
    </row>
    <row r="1443" spans="1:13" ht="1.05" customHeight="1" x14ac:dyDescent="0.3">
      <c r="A1443" s="20"/>
      <c r="B1443" s="20"/>
      <c r="C1443" s="20"/>
      <c r="D1443" s="37"/>
      <c r="E1443" s="20"/>
      <c r="F1443" s="20"/>
      <c r="G1443" s="20"/>
      <c r="H1443" s="20"/>
      <c r="I1443" s="20"/>
      <c r="J1443" s="20"/>
      <c r="K1443" s="20"/>
      <c r="L1443" s="20"/>
      <c r="M1443" s="20"/>
    </row>
    <row r="1444" spans="1:13" x14ac:dyDescent="0.3">
      <c r="A1444" s="14"/>
      <c r="B1444" s="14"/>
      <c r="C1444" s="14"/>
      <c r="D1444" s="36"/>
      <c r="E1444" s="14"/>
      <c r="F1444" s="14"/>
      <c r="G1444" s="14"/>
      <c r="H1444" s="14"/>
      <c r="I1444" s="14"/>
      <c r="J1444" s="18" t="s">
        <v>1385</v>
      </c>
      <c r="K1444" s="15">
        <v>1</v>
      </c>
      <c r="L1444" s="19">
        <f>M1402+M1404+M1406+M1408+M1410+M1412+M1414+M1416+M1418+M1420+M1422+M1424+M1426+M1428+M1430+M1435+M1440</f>
        <v>0</v>
      </c>
      <c r="M1444" s="19">
        <f>ROUND(K1444*L1444,2)</f>
        <v>0</v>
      </c>
    </row>
    <row r="1445" spans="1:13" ht="1.05" customHeight="1" x14ac:dyDescent="0.3">
      <c r="A1445" s="20"/>
      <c r="B1445" s="20"/>
      <c r="C1445" s="20"/>
      <c r="D1445" s="37"/>
      <c r="E1445" s="20"/>
      <c r="F1445" s="20"/>
      <c r="G1445" s="20"/>
      <c r="H1445" s="20"/>
      <c r="I1445" s="20"/>
      <c r="J1445" s="20"/>
      <c r="K1445" s="20"/>
      <c r="L1445" s="20"/>
      <c r="M1445" s="20"/>
    </row>
    <row r="1446" spans="1:13" x14ac:dyDescent="0.3">
      <c r="A1446" s="14"/>
      <c r="B1446" s="14"/>
      <c r="C1446" s="14"/>
      <c r="D1446" s="36"/>
      <c r="E1446" s="14"/>
      <c r="F1446" s="14"/>
      <c r="G1446" s="14"/>
      <c r="H1446" s="14"/>
      <c r="I1446" s="14"/>
      <c r="J1446" s="18" t="s">
        <v>1386</v>
      </c>
      <c r="K1446" s="15">
        <v>1</v>
      </c>
      <c r="L1446" s="19">
        <f>M1377+M1401</f>
        <v>0</v>
      </c>
      <c r="M1446" s="19">
        <f>ROUND(K1446*L1446,2)</f>
        <v>0</v>
      </c>
    </row>
    <row r="1447" spans="1:13" ht="1.05" customHeight="1" x14ac:dyDescent="0.3">
      <c r="A1447" s="20"/>
      <c r="B1447" s="20"/>
      <c r="C1447" s="20"/>
      <c r="D1447" s="37"/>
      <c r="E1447" s="20"/>
      <c r="F1447" s="20"/>
      <c r="G1447" s="20"/>
      <c r="H1447" s="20"/>
      <c r="I1447" s="20"/>
      <c r="J1447" s="20"/>
      <c r="K1447" s="20"/>
      <c r="L1447" s="20"/>
      <c r="M1447" s="20"/>
    </row>
    <row r="1448" spans="1:13" x14ac:dyDescent="0.3">
      <c r="A1448" s="9" t="s">
        <v>1387</v>
      </c>
      <c r="B1448" s="9" t="s">
        <v>16</v>
      </c>
      <c r="C1448" s="9" t="s">
        <v>17</v>
      </c>
      <c r="D1448" s="35" t="s">
        <v>1388</v>
      </c>
      <c r="E1448" s="10"/>
      <c r="F1448" s="10"/>
      <c r="G1448" s="10"/>
      <c r="H1448" s="10"/>
      <c r="I1448" s="10"/>
      <c r="J1448" s="10"/>
      <c r="K1448" s="11">
        <f>K1470</f>
        <v>1</v>
      </c>
      <c r="L1448" s="11">
        <f>L1470</f>
        <v>0</v>
      </c>
      <c r="M1448" s="11">
        <f>M1470</f>
        <v>0</v>
      </c>
    </row>
    <row r="1449" spans="1:13" x14ac:dyDescent="0.3">
      <c r="A1449" s="22" t="s">
        <v>1389</v>
      </c>
      <c r="B1449" s="22" t="s">
        <v>16</v>
      </c>
      <c r="C1449" s="22" t="s">
        <v>17</v>
      </c>
      <c r="D1449" s="38" t="s">
        <v>1299</v>
      </c>
      <c r="E1449" s="23"/>
      <c r="F1449" s="23"/>
      <c r="G1449" s="23"/>
      <c r="H1449" s="23"/>
      <c r="I1449" s="23"/>
      <c r="J1449" s="23"/>
      <c r="K1449" s="24">
        <f>K1468</f>
        <v>1</v>
      </c>
      <c r="L1449" s="24">
        <f>L1468</f>
        <v>0</v>
      </c>
      <c r="M1449" s="24">
        <f>M1468</f>
        <v>0</v>
      </c>
    </row>
    <row r="1450" spans="1:13" x14ac:dyDescent="0.3">
      <c r="A1450" s="12" t="s">
        <v>1390</v>
      </c>
      <c r="B1450" s="13" t="s">
        <v>22</v>
      </c>
      <c r="C1450" s="13" t="s">
        <v>23</v>
      </c>
      <c r="D1450" s="17" t="s">
        <v>1391</v>
      </c>
      <c r="E1450" s="14"/>
      <c r="F1450" s="14"/>
      <c r="G1450" s="14"/>
      <c r="H1450" s="14"/>
      <c r="I1450" s="14"/>
      <c r="J1450" s="14"/>
      <c r="K1450" s="15">
        <v>0</v>
      </c>
      <c r="L1450" s="15">
        <v>0</v>
      </c>
      <c r="M1450" s="16">
        <f>ROUND(K1450*L1450,2)</f>
        <v>0</v>
      </c>
    </row>
    <row r="1451" spans="1:13" ht="409.6" x14ac:dyDescent="0.3">
      <c r="A1451" s="14"/>
      <c r="B1451" s="14"/>
      <c r="C1451" s="14"/>
      <c r="D1451" s="17" t="s">
        <v>1392</v>
      </c>
      <c r="E1451" s="14"/>
      <c r="F1451" s="14"/>
      <c r="G1451" s="14"/>
      <c r="H1451" s="14"/>
      <c r="I1451" s="14"/>
      <c r="J1451" s="14"/>
      <c r="K1451" s="14"/>
      <c r="L1451" s="14"/>
      <c r="M1451" s="14"/>
    </row>
    <row r="1452" spans="1:13" x14ac:dyDescent="0.3">
      <c r="A1452" s="12" t="s">
        <v>1393</v>
      </c>
      <c r="B1452" s="13" t="s">
        <v>22</v>
      </c>
      <c r="C1452" s="13" t="s">
        <v>23</v>
      </c>
      <c r="D1452" s="17" t="s">
        <v>1304</v>
      </c>
      <c r="E1452" s="14"/>
      <c r="F1452" s="14"/>
      <c r="G1452" s="14"/>
      <c r="H1452" s="14"/>
      <c r="I1452" s="14"/>
      <c r="J1452" s="14"/>
      <c r="K1452" s="15">
        <v>0</v>
      </c>
      <c r="L1452" s="15">
        <v>0</v>
      </c>
      <c r="M1452" s="16">
        <f>ROUND(K1452*L1452,2)</f>
        <v>0</v>
      </c>
    </row>
    <row r="1453" spans="1:13" ht="163.19999999999999" x14ac:dyDescent="0.3">
      <c r="A1453" s="14"/>
      <c r="B1453" s="14"/>
      <c r="C1453" s="14"/>
      <c r="D1453" s="17" t="s">
        <v>1394</v>
      </c>
      <c r="E1453" s="14"/>
      <c r="F1453" s="14"/>
      <c r="G1453" s="14"/>
      <c r="H1453" s="14"/>
      <c r="I1453" s="14"/>
      <c r="J1453" s="14"/>
      <c r="K1453" s="14"/>
      <c r="L1453" s="14"/>
      <c r="M1453" s="14"/>
    </row>
    <row r="1454" spans="1:13" x14ac:dyDescent="0.3">
      <c r="A1454" s="12" t="s">
        <v>1395</v>
      </c>
      <c r="B1454" s="13" t="s">
        <v>22</v>
      </c>
      <c r="C1454" s="13" t="s">
        <v>23</v>
      </c>
      <c r="D1454" s="17" t="s">
        <v>1307</v>
      </c>
      <c r="E1454" s="14"/>
      <c r="F1454" s="14"/>
      <c r="G1454" s="14"/>
      <c r="H1454" s="14"/>
      <c r="I1454" s="14"/>
      <c r="J1454" s="14"/>
      <c r="K1454" s="15">
        <v>0</v>
      </c>
      <c r="L1454" s="15">
        <v>0</v>
      </c>
      <c r="M1454" s="16">
        <f>ROUND(K1454*L1454,2)</f>
        <v>0</v>
      </c>
    </row>
    <row r="1455" spans="1:13" ht="153" x14ac:dyDescent="0.3">
      <c r="A1455" s="14"/>
      <c r="B1455" s="14"/>
      <c r="C1455" s="14"/>
      <c r="D1455" s="17" t="s">
        <v>1396</v>
      </c>
      <c r="E1455" s="14"/>
      <c r="F1455" s="14"/>
      <c r="G1455" s="14"/>
      <c r="H1455" s="14"/>
      <c r="I1455" s="14"/>
      <c r="J1455" s="14"/>
      <c r="K1455" s="14"/>
      <c r="L1455" s="14"/>
      <c r="M1455" s="14"/>
    </row>
    <row r="1456" spans="1:13" x14ac:dyDescent="0.3">
      <c r="A1456" s="12" t="s">
        <v>1397</v>
      </c>
      <c r="B1456" s="13" t="s">
        <v>22</v>
      </c>
      <c r="C1456" s="13" t="s">
        <v>23</v>
      </c>
      <c r="D1456" s="17" t="s">
        <v>1310</v>
      </c>
      <c r="E1456" s="14"/>
      <c r="F1456" s="14"/>
      <c r="G1456" s="14"/>
      <c r="H1456" s="14"/>
      <c r="I1456" s="14"/>
      <c r="J1456" s="14"/>
      <c r="K1456" s="15">
        <v>0</v>
      </c>
      <c r="L1456" s="15">
        <v>0</v>
      </c>
      <c r="M1456" s="16">
        <f>ROUND(K1456*L1456,2)</f>
        <v>0</v>
      </c>
    </row>
    <row r="1457" spans="1:13" ht="20.399999999999999" x14ac:dyDescent="0.3">
      <c r="A1457" s="14"/>
      <c r="B1457" s="14"/>
      <c r="C1457" s="14"/>
      <c r="D1457" s="17" t="s">
        <v>1398</v>
      </c>
      <c r="E1457" s="14"/>
      <c r="F1457" s="14"/>
      <c r="G1457" s="14"/>
      <c r="H1457" s="14"/>
      <c r="I1457" s="14"/>
      <c r="J1457" s="14"/>
      <c r="K1457" s="14"/>
      <c r="L1457" s="14"/>
      <c r="M1457" s="14"/>
    </row>
    <row r="1458" spans="1:13" x14ac:dyDescent="0.3">
      <c r="A1458" s="12" t="s">
        <v>1399</v>
      </c>
      <c r="B1458" s="13" t="s">
        <v>22</v>
      </c>
      <c r="C1458" s="13" t="s">
        <v>23</v>
      </c>
      <c r="D1458" s="17" t="s">
        <v>1313</v>
      </c>
      <c r="E1458" s="14"/>
      <c r="F1458" s="14"/>
      <c r="G1458" s="14"/>
      <c r="H1458" s="14"/>
      <c r="I1458" s="14"/>
      <c r="J1458" s="14"/>
      <c r="K1458" s="15">
        <v>0</v>
      </c>
      <c r="L1458" s="15">
        <v>0</v>
      </c>
      <c r="M1458" s="16">
        <f>ROUND(K1458*L1458,2)</f>
        <v>0</v>
      </c>
    </row>
    <row r="1459" spans="1:13" ht="71.400000000000006" x14ac:dyDescent="0.3">
      <c r="A1459" s="14"/>
      <c r="B1459" s="14"/>
      <c r="C1459" s="14"/>
      <c r="D1459" s="17" t="s">
        <v>1314</v>
      </c>
      <c r="E1459" s="14"/>
      <c r="F1459" s="14"/>
      <c r="G1459" s="14"/>
      <c r="H1459" s="14"/>
      <c r="I1459" s="14"/>
      <c r="J1459" s="14"/>
      <c r="K1459" s="14"/>
      <c r="L1459" s="14"/>
      <c r="M1459" s="14"/>
    </row>
    <row r="1460" spans="1:13" x14ac:dyDescent="0.3">
      <c r="A1460" s="12" t="s">
        <v>1400</v>
      </c>
      <c r="B1460" s="13" t="s">
        <v>22</v>
      </c>
      <c r="C1460" s="13" t="s">
        <v>23</v>
      </c>
      <c r="D1460" s="17" t="s">
        <v>1316</v>
      </c>
      <c r="E1460" s="14"/>
      <c r="F1460" s="14"/>
      <c r="G1460" s="14"/>
      <c r="H1460" s="14"/>
      <c r="I1460" s="14"/>
      <c r="J1460" s="14"/>
      <c r="K1460" s="15">
        <v>0</v>
      </c>
      <c r="L1460" s="15">
        <v>0</v>
      </c>
      <c r="M1460" s="16">
        <f>ROUND(K1460*L1460,2)</f>
        <v>0</v>
      </c>
    </row>
    <row r="1461" spans="1:13" ht="224.4" x14ac:dyDescent="0.3">
      <c r="A1461" s="14"/>
      <c r="B1461" s="14"/>
      <c r="C1461" s="14"/>
      <c r="D1461" s="17" t="s">
        <v>1401</v>
      </c>
      <c r="E1461" s="14"/>
      <c r="F1461" s="14"/>
      <c r="G1461" s="14"/>
      <c r="H1461" s="14"/>
      <c r="I1461" s="14"/>
      <c r="J1461" s="14"/>
      <c r="K1461" s="14"/>
      <c r="L1461" s="14"/>
      <c r="M1461" s="14"/>
    </row>
    <row r="1462" spans="1:13" x14ac:dyDescent="0.3">
      <c r="A1462" s="12" t="s">
        <v>1402</v>
      </c>
      <c r="B1462" s="13" t="s">
        <v>22</v>
      </c>
      <c r="C1462" s="13" t="s">
        <v>23</v>
      </c>
      <c r="D1462" s="17" t="s">
        <v>1319</v>
      </c>
      <c r="E1462" s="14"/>
      <c r="F1462" s="14"/>
      <c r="G1462" s="14"/>
      <c r="H1462" s="14"/>
      <c r="I1462" s="14"/>
      <c r="J1462" s="14"/>
      <c r="K1462" s="15">
        <v>0</v>
      </c>
      <c r="L1462" s="15">
        <v>0</v>
      </c>
      <c r="M1462" s="16">
        <f>ROUND(K1462*L1462,2)</f>
        <v>0</v>
      </c>
    </row>
    <row r="1463" spans="1:13" ht="112.2" x14ac:dyDescent="0.3">
      <c r="A1463" s="14"/>
      <c r="B1463" s="14"/>
      <c r="C1463" s="14"/>
      <c r="D1463" s="17" t="s">
        <v>1320</v>
      </c>
      <c r="E1463" s="14"/>
      <c r="F1463" s="14"/>
      <c r="G1463" s="14"/>
      <c r="H1463" s="14"/>
      <c r="I1463" s="14"/>
      <c r="J1463" s="14"/>
      <c r="K1463" s="14"/>
      <c r="L1463" s="14"/>
      <c r="M1463" s="14"/>
    </row>
    <row r="1464" spans="1:13" x14ac:dyDescent="0.3">
      <c r="A1464" s="12" t="s">
        <v>1403</v>
      </c>
      <c r="B1464" s="13" t="s">
        <v>22</v>
      </c>
      <c r="C1464" s="13" t="s">
        <v>23</v>
      </c>
      <c r="D1464" s="17" t="s">
        <v>1404</v>
      </c>
      <c r="E1464" s="14"/>
      <c r="F1464" s="14"/>
      <c r="G1464" s="14"/>
      <c r="H1464" s="14"/>
      <c r="I1464" s="14"/>
      <c r="J1464" s="14"/>
      <c r="K1464" s="15">
        <v>0</v>
      </c>
      <c r="L1464" s="15">
        <v>0</v>
      </c>
      <c r="M1464" s="16">
        <f>ROUND(K1464*L1464,2)</f>
        <v>0</v>
      </c>
    </row>
    <row r="1465" spans="1:13" ht="30.6" x14ac:dyDescent="0.3">
      <c r="A1465" s="14"/>
      <c r="B1465" s="14"/>
      <c r="C1465" s="14"/>
      <c r="D1465" s="17" t="s">
        <v>1405</v>
      </c>
      <c r="E1465" s="14"/>
      <c r="F1465" s="14"/>
      <c r="G1465" s="14"/>
      <c r="H1465" s="14"/>
      <c r="I1465" s="14"/>
      <c r="J1465" s="14"/>
      <c r="K1465" s="14"/>
      <c r="L1465" s="14"/>
      <c r="M1465" s="14"/>
    </row>
    <row r="1466" spans="1:13" x14ac:dyDescent="0.3">
      <c r="A1466" s="12" t="s">
        <v>1406</v>
      </c>
      <c r="B1466" s="13" t="s">
        <v>22</v>
      </c>
      <c r="C1466" s="13" t="s">
        <v>4</v>
      </c>
      <c r="D1466" s="17" t="s">
        <v>1407</v>
      </c>
      <c r="E1466" s="14"/>
      <c r="F1466" s="14"/>
      <c r="G1466" s="14"/>
      <c r="H1466" s="14"/>
      <c r="I1466" s="14"/>
      <c r="J1466" s="14"/>
      <c r="K1466" s="15">
        <v>0</v>
      </c>
      <c r="L1466" s="15">
        <v>0</v>
      </c>
      <c r="M1466" s="16">
        <f>ROUND(K1466*L1466,2)</f>
        <v>0</v>
      </c>
    </row>
    <row r="1467" spans="1:13" ht="193.8" x14ac:dyDescent="0.3">
      <c r="A1467" s="14"/>
      <c r="B1467" s="14"/>
      <c r="C1467" s="14"/>
      <c r="D1467" s="17" t="s">
        <v>1408</v>
      </c>
      <c r="E1467" s="14"/>
      <c r="F1467" s="14"/>
      <c r="G1467" s="14"/>
      <c r="H1467" s="14"/>
      <c r="I1467" s="14"/>
      <c r="J1467" s="14"/>
      <c r="K1467" s="14"/>
      <c r="L1467" s="14"/>
      <c r="M1467" s="14"/>
    </row>
    <row r="1468" spans="1:13" x14ac:dyDescent="0.3">
      <c r="A1468" s="14"/>
      <c r="B1468" s="14"/>
      <c r="C1468" s="14"/>
      <c r="D1468" s="36"/>
      <c r="E1468" s="14"/>
      <c r="F1468" s="14"/>
      <c r="G1468" s="14"/>
      <c r="H1468" s="14"/>
      <c r="I1468" s="14"/>
      <c r="J1468" s="18" t="s">
        <v>1409</v>
      </c>
      <c r="K1468" s="15">
        <v>1</v>
      </c>
      <c r="L1468" s="15">
        <v>0</v>
      </c>
      <c r="M1468" s="19">
        <f>ROUND(K1468*L1468,2)</f>
        <v>0</v>
      </c>
    </row>
    <row r="1469" spans="1:13" ht="1.05" customHeight="1" x14ac:dyDescent="0.3">
      <c r="A1469" s="20"/>
      <c r="B1469" s="20"/>
      <c r="C1469" s="20"/>
      <c r="D1469" s="37"/>
      <c r="E1469" s="20"/>
      <c r="F1469" s="20"/>
      <c r="G1469" s="20"/>
      <c r="H1469" s="20"/>
      <c r="I1469" s="20"/>
      <c r="J1469" s="20"/>
      <c r="K1469" s="20"/>
      <c r="L1469" s="20"/>
      <c r="M1469" s="20"/>
    </row>
    <row r="1470" spans="1:13" x14ac:dyDescent="0.3">
      <c r="A1470" s="14"/>
      <c r="B1470" s="14"/>
      <c r="C1470" s="14"/>
      <c r="D1470" s="36"/>
      <c r="E1470" s="14"/>
      <c r="F1470" s="14"/>
      <c r="G1470" s="14"/>
      <c r="H1470" s="14"/>
      <c r="I1470" s="14"/>
      <c r="J1470" s="18" t="s">
        <v>1410</v>
      </c>
      <c r="K1470" s="15">
        <v>1</v>
      </c>
      <c r="L1470" s="19">
        <f>M1449</f>
        <v>0</v>
      </c>
      <c r="M1470" s="19">
        <f>ROUND(K1470*L1470,2)</f>
        <v>0</v>
      </c>
    </row>
    <row r="1471" spans="1:13" ht="1.05" customHeight="1" x14ac:dyDescent="0.3">
      <c r="A1471" s="20"/>
      <c r="B1471" s="20"/>
      <c r="C1471" s="20"/>
      <c r="D1471" s="37"/>
      <c r="E1471" s="20"/>
      <c r="F1471" s="20"/>
      <c r="G1471" s="20"/>
      <c r="H1471" s="20"/>
      <c r="I1471" s="20"/>
      <c r="J1471" s="20"/>
      <c r="K1471" s="20"/>
      <c r="L1471" s="20"/>
      <c r="M1471" s="20"/>
    </row>
    <row r="1472" spans="1:13" x14ac:dyDescent="0.3">
      <c r="A1472" s="14"/>
      <c r="B1472" s="14"/>
      <c r="C1472" s="14"/>
      <c r="D1472" s="36"/>
      <c r="E1472" s="14"/>
      <c r="F1472" s="14"/>
      <c r="G1472" s="14"/>
      <c r="H1472" s="14"/>
      <c r="I1472" s="14"/>
      <c r="J1472" s="18" t="s">
        <v>1411</v>
      </c>
      <c r="K1472" s="29">
        <v>1</v>
      </c>
      <c r="L1472" s="19">
        <f>M792+M913+M998+M1019+M1317+M1376+M1448</f>
        <v>0</v>
      </c>
      <c r="M1472" s="19">
        <f>ROUND(K1472*L1472,2)</f>
        <v>0</v>
      </c>
    </row>
    <row r="1473" spans="1:13" ht="1.05" customHeight="1" x14ac:dyDescent="0.3">
      <c r="A1473" s="20"/>
      <c r="B1473" s="20"/>
      <c r="C1473" s="20"/>
      <c r="D1473" s="37"/>
      <c r="E1473" s="20"/>
      <c r="F1473" s="20"/>
      <c r="G1473" s="20"/>
      <c r="H1473" s="20"/>
      <c r="I1473" s="20"/>
      <c r="J1473" s="20"/>
      <c r="K1473" s="20"/>
      <c r="L1473" s="20"/>
      <c r="M1473" s="20"/>
    </row>
    <row r="1474" spans="1:13" x14ac:dyDescent="0.3">
      <c r="A1474" s="5" t="s">
        <v>1412</v>
      </c>
      <c r="B1474" s="5" t="s">
        <v>16</v>
      </c>
      <c r="C1474" s="5" t="s">
        <v>17</v>
      </c>
      <c r="D1474" s="34" t="s">
        <v>1413</v>
      </c>
      <c r="E1474" s="6"/>
      <c r="F1474" s="6"/>
      <c r="G1474" s="6"/>
      <c r="H1474" s="6"/>
      <c r="I1474" s="6"/>
      <c r="J1474" s="6"/>
      <c r="K1474" s="7">
        <f>K1480</f>
        <v>1</v>
      </c>
      <c r="L1474" s="8">
        <f>L1480</f>
        <v>0</v>
      </c>
      <c r="M1474" s="8">
        <f>M1480</f>
        <v>0</v>
      </c>
    </row>
    <row r="1475" spans="1:13" x14ac:dyDescent="0.3">
      <c r="A1475" s="12" t="s">
        <v>1414</v>
      </c>
      <c r="B1475" s="13" t="s">
        <v>22</v>
      </c>
      <c r="C1475" s="13" t="s">
        <v>1415</v>
      </c>
      <c r="D1475" s="17" t="s">
        <v>1416</v>
      </c>
      <c r="E1475" s="14"/>
      <c r="F1475" s="14"/>
      <c r="G1475" s="14"/>
      <c r="H1475" s="14"/>
      <c r="I1475" s="14"/>
      <c r="J1475" s="14"/>
      <c r="K1475" s="16">
        <f>K1478</f>
        <v>1</v>
      </c>
      <c r="L1475" s="16">
        <f>L1478</f>
        <v>0</v>
      </c>
      <c r="M1475" s="16">
        <f>M1478</f>
        <v>0</v>
      </c>
    </row>
    <row r="1476" spans="1:13" x14ac:dyDescent="0.3">
      <c r="A1476" s="14"/>
      <c r="B1476" s="14"/>
      <c r="C1476" s="14"/>
      <c r="D1476" s="17" t="s">
        <v>1417</v>
      </c>
      <c r="E1476" s="14"/>
      <c r="F1476" s="14"/>
      <c r="G1476" s="14"/>
      <c r="H1476" s="14"/>
      <c r="I1476" s="14"/>
      <c r="J1476" s="14"/>
      <c r="K1476" s="14"/>
      <c r="L1476" s="14"/>
      <c r="M1476" s="14"/>
    </row>
    <row r="1477" spans="1:13" x14ac:dyDescent="0.3">
      <c r="A1477" s="14"/>
      <c r="B1477" s="14"/>
      <c r="C1477" s="13" t="s">
        <v>107</v>
      </c>
      <c r="D1477" s="36"/>
      <c r="E1477" s="13" t="s">
        <v>17</v>
      </c>
      <c r="F1477" s="21">
        <v>1</v>
      </c>
      <c r="G1477" s="15">
        <v>0</v>
      </c>
      <c r="H1477" s="15">
        <v>0</v>
      </c>
      <c r="I1477" s="15">
        <v>0</v>
      </c>
      <c r="J1477" s="16">
        <f>OR(F1477&lt;&gt;0,G1477&lt;&gt;0,H1477&lt;&gt;0,I1477&lt;&gt;0)*(F1477 + (F1477 = 0))*(G1477 + (G1477 = 0))*(H1477 + (H1477 = 0))*(I1477 + (I1477 = 0))</f>
        <v>1</v>
      </c>
      <c r="K1477" s="14"/>
      <c r="L1477" s="14"/>
      <c r="M1477" s="14"/>
    </row>
    <row r="1478" spans="1:13" x14ac:dyDescent="0.3">
      <c r="A1478" s="14"/>
      <c r="B1478" s="14"/>
      <c r="C1478" s="14"/>
      <c r="D1478" s="36"/>
      <c r="E1478" s="14"/>
      <c r="F1478" s="14"/>
      <c r="G1478" s="14"/>
      <c r="H1478" s="14"/>
      <c r="I1478" s="14"/>
      <c r="J1478" s="18" t="s">
        <v>1418</v>
      </c>
      <c r="K1478" s="19">
        <f>J1477*1</f>
        <v>1</v>
      </c>
      <c r="L1478" s="15">
        <v>0</v>
      </c>
      <c r="M1478" s="19">
        <f>ROUND(K1478*L1478,2)</f>
        <v>0</v>
      </c>
    </row>
    <row r="1479" spans="1:13" ht="1.05" customHeight="1" x14ac:dyDescent="0.3">
      <c r="A1479" s="20"/>
      <c r="B1479" s="20"/>
      <c r="C1479" s="20"/>
      <c r="D1479" s="37"/>
      <c r="E1479" s="20"/>
      <c r="F1479" s="20"/>
      <c r="G1479" s="20"/>
      <c r="H1479" s="20"/>
      <c r="I1479" s="20"/>
      <c r="J1479" s="20"/>
      <c r="K1479" s="20"/>
      <c r="L1479" s="20"/>
      <c r="M1479" s="20"/>
    </row>
    <row r="1480" spans="1:13" x14ac:dyDescent="0.3">
      <c r="A1480" s="14"/>
      <c r="B1480" s="14"/>
      <c r="C1480" s="14"/>
      <c r="D1480" s="36"/>
      <c r="E1480" s="14"/>
      <c r="F1480" s="14"/>
      <c r="G1480" s="14"/>
      <c r="H1480" s="14"/>
      <c r="I1480" s="14"/>
      <c r="J1480" s="18" t="s">
        <v>1419</v>
      </c>
      <c r="K1480" s="29">
        <v>1</v>
      </c>
      <c r="L1480" s="19">
        <f>M1475</f>
        <v>0</v>
      </c>
      <c r="M1480" s="19">
        <f>ROUND(K1480*L1480,2)</f>
        <v>0</v>
      </c>
    </row>
    <row r="1481" spans="1:13" ht="1.05" customHeight="1" x14ac:dyDescent="0.3">
      <c r="A1481" s="20"/>
      <c r="B1481" s="20"/>
      <c r="C1481" s="20"/>
      <c r="D1481" s="37"/>
      <c r="E1481" s="20"/>
      <c r="F1481" s="20"/>
      <c r="G1481" s="20"/>
      <c r="H1481" s="20"/>
      <c r="I1481" s="20"/>
      <c r="J1481" s="20"/>
      <c r="K1481" s="20"/>
      <c r="L1481" s="20"/>
      <c r="M1481" s="20"/>
    </row>
    <row r="1482" spans="1:13" x14ac:dyDescent="0.3">
      <c r="A1482" s="5" t="s">
        <v>1420</v>
      </c>
      <c r="B1482" s="5" t="s">
        <v>16</v>
      </c>
      <c r="C1482" s="5" t="s">
        <v>17</v>
      </c>
      <c r="D1482" s="34" t="s">
        <v>1421</v>
      </c>
      <c r="E1482" s="6"/>
      <c r="F1482" s="6"/>
      <c r="G1482" s="6"/>
      <c r="H1482" s="6"/>
      <c r="I1482" s="6"/>
      <c r="J1482" s="6"/>
      <c r="K1482" s="7">
        <f>K1488</f>
        <v>1</v>
      </c>
      <c r="L1482" s="8">
        <f>L1488</f>
        <v>0</v>
      </c>
      <c r="M1482" s="8">
        <f>M1488</f>
        <v>0</v>
      </c>
    </row>
    <row r="1483" spans="1:13" x14ac:dyDescent="0.3">
      <c r="A1483" s="12" t="s">
        <v>1422</v>
      </c>
      <c r="B1483" s="13" t="s">
        <v>22</v>
      </c>
      <c r="C1483" s="13" t="s">
        <v>1415</v>
      </c>
      <c r="D1483" s="17" t="s">
        <v>1423</v>
      </c>
      <c r="E1483" s="14"/>
      <c r="F1483" s="14"/>
      <c r="G1483" s="14"/>
      <c r="H1483" s="14"/>
      <c r="I1483" s="14"/>
      <c r="J1483" s="14"/>
      <c r="K1483" s="16">
        <f>K1486</f>
        <v>1</v>
      </c>
      <c r="L1483" s="16">
        <f>L1486</f>
        <v>0</v>
      </c>
      <c r="M1483" s="16">
        <f>M1486</f>
        <v>0</v>
      </c>
    </row>
    <row r="1484" spans="1:13" ht="81.599999999999994" x14ac:dyDescent="0.3">
      <c r="A1484" s="14"/>
      <c r="B1484" s="14"/>
      <c r="C1484" s="14"/>
      <c r="D1484" s="17" t="s">
        <v>1424</v>
      </c>
      <c r="E1484" s="14"/>
      <c r="F1484" s="14"/>
      <c r="G1484" s="14"/>
      <c r="H1484" s="14"/>
      <c r="I1484" s="14"/>
      <c r="J1484" s="14"/>
      <c r="K1484" s="14"/>
      <c r="L1484" s="14"/>
      <c r="M1484" s="14"/>
    </row>
    <row r="1485" spans="1:13" x14ac:dyDescent="0.3">
      <c r="A1485" s="14"/>
      <c r="B1485" s="14"/>
      <c r="C1485" s="13" t="s">
        <v>107</v>
      </c>
      <c r="D1485" s="36"/>
      <c r="E1485" s="13" t="s">
        <v>17</v>
      </c>
      <c r="F1485" s="21">
        <v>1</v>
      </c>
      <c r="G1485" s="15">
        <v>0</v>
      </c>
      <c r="H1485" s="15">
        <v>0</v>
      </c>
      <c r="I1485" s="15">
        <v>0</v>
      </c>
      <c r="J1485" s="16">
        <f>OR(F1485&lt;&gt;0,G1485&lt;&gt;0,H1485&lt;&gt;0,I1485&lt;&gt;0)*(F1485 + (F1485 = 0))*(G1485 + (G1485 = 0))*(H1485 + (H1485 = 0))*(I1485 + (I1485 = 0))</f>
        <v>1</v>
      </c>
      <c r="K1485" s="14"/>
      <c r="L1485" s="14"/>
      <c r="M1485" s="14"/>
    </row>
    <row r="1486" spans="1:13" x14ac:dyDescent="0.3">
      <c r="A1486" s="14"/>
      <c r="B1486" s="14"/>
      <c r="C1486" s="14"/>
      <c r="D1486" s="36"/>
      <c r="E1486" s="14"/>
      <c r="F1486" s="14"/>
      <c r="G1486" s="14"/>
      <c r="H1486" s="14"/>
      <c r="I1486" s="14"/>
      <c r="J1486" s="18" t="s">
        <v>1425</v>
      </c>
      <c r="K1486" s="19">
        <f>J1485</f>
        <v>1</v>
      </c>
      <c r="L1486" s="15">
        <v>0</v>
      </c>
      <c r="M1486" s="19">
        <f>ROUND(K1486*L1486,2)</f>
        <v>0</v>
      </c>
    </row>
    <row r="1487" spans="1:13" ht="1.05" customHeight="1" x14ac:dyDescent="0.3">
      <c r="A1487" s="20"/>
      <c r="B1487" s="20"/>
      <c r="C1487" s="20"/>
      <c r="D1487" s="37"/>
      <c r="E1487" s="20"/>
      <c r="F1487" s="20"/>
      <c r="G1487" s="20"/>
      <c r="H1487" s="20"/>
      <c r="I1487" s="20"/>
      <c r="J1487" s="20"/>
      <c r="K1487" s="20"/>
      <c r="L1487" s="20"/>
      <c r="M1487" s="20"/>
    </row>
    <row r="1488" spans="1:13" x14ac:dyDescent="0.3">
      <c r="A1488" s="14"/>
      <c r="B1488" s="14"/>
      <c r="C1488" s="14"/>
      <c r="D1488" s="36"/>
      <c r="E1488" s="14"/>
      <c r="F1488" s="14"/>
      <c r="G1488" s="14"/>
      <c r="H1488" s="14"/>
      <c r="I1488" s="14"/>
      <c r="J1488" s="18" t="s">
        <v>1426</v>
      </c>
      <c r="K1488" s="29">
        <v>1</v>
      </c>
      <c r="L1488" s="19">
        <f>M1483</f>
        <v>0</v>
      </c>
      <c r="M1488" s="19">
        <f>ROUND(K1488*L1488,2)</f>
        <v>0</v>
      </c>
    </row>
    <row r="1489" spans="1:13" ht="1.05" customHeight="1" x14ac:dyDescent="0.3">
      <c r="A1489" s="20"/>
      <c r="B1489" s="20"/>
      <c r="C1489" s="20"/>
      <c r="D1489" s="37"/>
      <c r="E1489" s="20"/>
      <c r="F1489" s="20"/>
      <c r="G1489" s="20"/>
      <c r="H1489" s="20"/>
      <c r="I1489" s="20"/>
      <c r="J1489" s="20"/>
      <c r="K1489" s="20"/>
      <c r="L1489" s="20"/>
      <c r="M1489" s="20"/>
    </row>
    <row r="1490" spans="1:13" x14ac:dyDescent="0.3">
      <c r="A1490" s="14"/>
      <c r="B1490" s="14"/>
      <c r="C1490" s="14"/>
      <c r="D1490" s="36"/>
      <c r="E1490" s="14"/>
      <c r="F1490" s="14"/>
      <c r="G1490" s="14"/>
      <c r="H1490" s="14"/>
      <c r="I1490" s="14"/>
      <c r="J1490" s="18" t="s">
        <v>1427</v>
      </c>
      <c r="K1490" s="29">
        <v>1</v>
      </c>
      <c r="L1490" s="19">
        <f>M4+M791+M1474+M1482</f>
        <v>0</v>
      </c>
      <c r="M1490" s="19">
        <f>ROUND(K1490*L1490,2)</f>
        <v>0</v>
      </c>
    </row>
    <row r="1491" spans="1:13" ht="1.05" customHeight="1" x14ac:dyDescent="0.3">
      <c r="A1491" s="20"/>
      <c r="B1491" s="20"/>
      <c r="C1491" s="20"/>
      <c r="D1491" s="37"/>
      <c r="E1491" s="20"/>
      <c r="F1491" s="20"/>
      <c r="G1491" s="20"/>
      <c r="H1491" s="20"/>
      <c r="I1491" s="20"/>
      <c r="J1491" s="20"/>
      <c r="K1491" s="20"/>
      <c r="L1491" s="20"/>
      <c r="M1491" s="20"/>
    </row>
  </sheetData>
  <dataValidations count="1">
    <dataValidation type="list" allowBlank="1" showInputMessage="1" showErrorMessage="1" sqref="B4:B1491" xr:uid="{5ED656DD-62B6-4857-ACE6-CCC3A7D4C3AE}">
      <formula1>"Capítulo,Partida,Mano de obra,Maquinaria,Material,Otros,Tarea,"</formula1>
    </dataValidation>
  </dataValidations>
  <pageMargins left="0.7" right="0.7" top="0.75" bottom="0.75" header="0.3" footer="0.3"/>
  <pageSetup paperSize="9"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Serrano Martin</dc:creator>
  <cp:lastModifiedBy>Ana Serrano Martin</cp:lastModifiedBy>
  <dcterms:created xsi:type="dcterms:W3CDTF">2026-03-24T11:39:02Z</dcterms:created>
  <dcterms:modified xsi:type="dcterms:W3CDTF">2026-03-24T11:39:54Z</dcterms:modified>
</cp:coreProperties>
</file>