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ancis Dominguez\copia seguridad pen drive 2021\ALCAR 2000\LOCALES FITBOXING-BROOKLING\SAGUNTO\"/>
    </mc:Choice>
  </mc:AlternateContent>
  <xr:revisionPtr revIDLastSave="0" documentId="8_{A3331976-1B34-4529-A536-645A43FB7B4C}" xr6:coauthVersionLast="47" xr6:coauthVersionMax="47" xr10:uidLastSave="{00000000-0000-0000-0000-000000000000}"/>
  <bookViews>
    <workbookView xWindow="9015" yWindow="180" windowWidth="18180" windowHeight="15570" xr2:uid="{30A4ED44-32E0-4960-BA2F-414EE5DB8A9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46" i="1" l="1"/>
  <c r="F146" i="1"/>
  <c r="G141" i="1"/>
  <c r="G144" i="1"/>
  <c r="E141" i="1"/>
  <c r="F141" i="1"/>
  <c r="F144" i="1"/>
  <c r="G143" i="1"/>
  <c r="G142" i="1"/>
  <c r="G135" i="1"/>
  <c r="G139" i="1"/>
  <c r="E135" i="1"/>
  <c r="F135" i="1"/>
  <c r="F139" i="1"/>
  <c r="G138" i="1"/>
  <c r="G137" i="1"/>
  <c r="G136" i="1"/>
  <c r="G131" i="1"/>
  <c r="G133" i="1"/>
  <c r="E131" i="1"/>
  <c r="F131" i="1"/>
  <c r="F133" i="1"/>
  <c r="G132" i="1"/>
  <c r="G127" i="1"/>
  <c r="G129" i="1"/>
  <c r="E127" i="1"/>
  <c r="F127" i="1"/>
  <c r="F129" i="1"/>
  <c r="G128" i="1"/>
  <c r="G123" i="1"/>
  <c r="G125" i="1"/>
  <c r="E123" i="1"/>
  <c r="F123" i="1"/>
  <c r="F125" i="1"/>
  <c r="G124" i="1"/>
  <c r="G98" i="1"/>
  <c r="G121" i="1"/>
  <c r="E98" i="1"/>
  <c r="F98" i="1"/>
  <c r="F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80" i="1"/>
  <c r="G96" i="1"/>
  <c r="E80" i="1"/>
  <c r="F80" i="1"/>
  <c r="F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69" i="1"/>
  <c r="G78" i="1"/>
  <c r="E69" i="1"/>
  <c r="F69" i="1"/>
  <c r="F78" i="1"/>
  <c r="G77" i="1"/>
  <c r="G76" i="1"/>
  <c r="G75" i="1"/>
  <c r="G74" i="1"/>
  <c r="G73" i="1"/>
  <c r="G72" i="1"/>
  <c r="G71" i="1"/>
  <c r="G70" i="1"/>
  <c r="G47" i="1"/>
  <c r="G67" i="1"/>
  <c r="E47" i="1"/>
  <c r="F47" i="1"/>
  <c r="F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37" i="1"/>
  <c r="G45" i="1"/>
  <c r="E37" i="1"/>
  <c r="F37" i="1"/>
  <c r="F45" i="1"/>
  <c r="G44" i="1"/>
  <c r="G43" i="1"/>
  <c r="G42" i="1"/>
  <c r="G41" i="1"/>
  <c r="G40" i="1"/>
  <c r="G39" i="1"/>
  <c r="G38" i="1"/>
  <c r="G24" i="1"/>
  <c r="G35" i="1"/>
  <c r="E24" i="1"/>
  <c r="F24" i="1"/>
  <c r="F35" i="1"/>
  <c r="G34" i="1"/>
  <c r="G33" i="1"/>
  <c r="G32" i="1"/>
  <c r="G31" i="1"/>
  <c r="G30" i="1"/>
  <c r="G29" i="1"/>
  <c r="G28" i="1"/>
  <c r="G27" i="1"/>
  <c r="G26" i="1"/>
  <c r="G25" i="1"/>
  <c r="G14" i="1"/>
  <c r="G22" i="1"/>
  <c r="E14" i="1"/>
  <c r="F14" i="1"/>
  <c r="F22" i="1"/>
  <c r="G21" i="1"/>
  <c r="G20" i="1"/>
  <c r="G19" i="1"/>
  <c r="G18" i="1"/>
  <c r="G17" i="1"/>
  <c r="G16" i="1"/>
  <c r="G15" i="1"/>
  <c r="G4" i="1"/>
  <c r="G12" i="1"/>
  <c r="E4" i="1"/>
  <c r="F4" i="1"/>
  <c r="F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<sst xmlns="http://schemas.openxmlformats.org/spreadsheetml/2006/main" count="487" uniqueCount="256">
  <si>
    <t/>
  </si>
  <si>
    <t>Código</t>
  </si>
  <si>
    <t>Resumen</t>
  </si>
  <si>
    <t>ImpPres</t>
  </si>
  <si>
    <t>Nat</t>
  </si>
  <si>
    <t>Ud</t>
  </si>
  <si>
    <t>CanPres</t>
  </si>
  <si>
    <t>PrPres</t>
  </si>
  <si>
    <t xml:space="preserve">01           </t>
  </si>
  <si>
    <t>ACTUACIONES PREVIAS</t>
  </si>
  <si>
    <t>Capítulo</t>
  </si>
  <si>
    <t xml:space="preserve">01.01        </t>
  </si>
  <si>
    <t>Demolición de tabiqueríatabique de ladrill</t>
  </si>
  <si>
    <t>Partida</t>
  </si>
  <si>
    <t>m2</t>
  </si>
  <si>
    <t xml:space="preserve">01.02        </t>
  </si>
  <si>
    <t>Levnt carp 3m2 sin aprov</t>
  </si>
  <si>
    <t>u</t>
  </si>
  <si>
    <t xml:space="preserve">01.03        </t>
  </si>
  <si>
    <t>Levnt carp 3 a 6m2 sin aprov</t>
  </si>
  <si>
    <t xml:space="preserve">01.04        </t>
  </si>
  <si>
    <t>Levnt inodoro</t>
  </si>
  <si>
    <t xml:space="preserve">01.05        </t>
  </si>
  <si>
    <t>Levnt lavabo</t>
  </si>
  <si>
    <t xml:space="preserve">01.06        </t>
  </si>
  <si>
    <t>Demol pav bald c man</t>
  </si>
  <si>
    <t xml:space="preserve">01.07        </t>
  </si>
  <si>
    <t>Transporte de residuos</t>
  </si>
  <si>
    <t>m3</t>
  </si>
  <si>
    <t>01</t>
  </si>
  <si>
    <t xml:space="preserve">02           </t>
  </si>
  <si>
    <t>ALBAÑILERÍA</t>
  </si>
  <si>
    <t xml:space="preserve">02.01        </t>
  </si>
  <si>
    <t>Ayuda de albañilería inst. fontanería local</t>
  </si>
  <si>
    <t xml:space="preserve">02.02        </t>
  </si>
  <si>
    <t>Ayuda de albañilería inst. eléctrica del local</t>
  </si>
  <si>
    <t xml:space="preserve">02.03        </t>
  </si>
  <si>
    <t>Ayuda albañilería inst. aire acondicionado local</t>
  </si>
  <si>
    <t xml:space="preserve">02.04        </t>
  </si>
  <si>
    <t>Trasdosado autoportante acústico</t>
  </si>
  <si>
    <t xml:space="preserve">02.05        </t>
  </si>
  <si>
    <t>Tabiquería placas de yeso laminado 76/600mm</t>
  </si>
  <si>
    <t xml:space="preserve">02.06        </t>
  </si>
  <si>
    <t>Cajeado A/A</t>
  </si>
  <si>
    <t xml:space="preserve">02.07        </t>
  </si>
  <si>
    <t>Fabrica ladrillo perforado</t>
  </si>
  <si>
    <t>02</t>
  </si>
  <si>
    <t xml:space="preserve">03           </t>
  </si>
  <si>
    <t>REVESTIMIENTOS</t>
  </si>
  <si>
    <t xml:space="preserve">03.02        </t>
  </si>
  <si>
    <t>Solado de gres porcelánico</t>
  </si>
  <si>
    <t xml:space="preserve">03.03        </t>
  </si>
  <si>
    <t>Pav.de goma</t>
  </si>
  <si>
    <t xml:space="preserve">03.04        </t>
  </si>
  <si>
    <t>Pavimento laminado madera</t>
  </si>
  <si>
    <t xml:space="preserve">03.05        </t>
  </si>
  <si>
    <t>Alicatado s/modelo franquicia</t>
  </si>
  <si>
    <t xml:space="preserve">03.06        </t>
  </si>
  <si>
    <t>Falso techo acústico</t>
  </si>
  <si>
    <t xml:space="preserve">03.07        </t>
  </si>
  <si>
    <t>Falso techo continuo</t>
  </si>
  <si>
    <t xml:space="preserve">03.08        </t>
  </si>
  <si>
    <t>Falso techo registrable</t>
  </si>
  <si>
    <t xml:space="preserve">03.09        </t>
  </si>
  <si>
    <t>Falso techo registrable rockfon</t>
  </si>
  <si>
    <t xml:space="preserve">03.10        </t>
  </si>
  <si>
    <t>Enfoscado</t>
  </si>
  <si>
    <t xml:space="preserve">03.11        </t>
  </si>
  <si>
    <t>Guarnecido y enlucido</t>
  </si>
  <si>
    <t>03</t>
  </si>
  <si>
    <t xml:space="preserve">04           </t>
  </si>
  <si>
    <t>CARPINTERÍA</t>
  </si>
  <si>
    <t xml:space="preserve">04.01        </t>
  </si>
  <si>
    <t>Puerta interior abatible de madera 82,5</t>
  </si>
  <si>
    <t xml:space="preserve">04.02        </t>
  </si>
  <si>
    <t>Puerta interior abatible de madera 92,5</t>
  </si>
  <si>
    <t xml:space="preserve">04.03        </t>
  </si>
  <si>
    <t>Puerta interior corredera de madera</t>
  </si>
  <si>
    <t xml:space="preserve">04.04        </t>
  </si>
  <si>
    <t>Tablero fenólico HPL</t>
  </si>
  <si>
    <t xml:space="preserve">04.05        </t>
  </si>
  <si>
    <t>Encimera tablero fenólico</t>
  </si>
  <si>
    <t xml:space="preserve">04.06        </t>
  </si>
  <si>
    <t>Vestíbulo acústico</t>
  </si>
  <si>
    <t xml:space="preserve">04.07        </t>
  </si>
  <si>
    <t>Carpintería fachada</t>
  </si>
  <si>
    <t>04</t>
  </si>
  <si>
    <t xml:space="preserve">05           </t>
  </si>
  <si>
    <t>FONTANERÍA</t>
  </si>
  <si>
    <t xml:space="preserve">05.01        </t>
  </si>
  <si>
    <t>Punto de consumo F-C lavavo</t>
  </si>
  <si>
    <t xml:space="preserve">05.02        </t>
  </si>
  <si>
    <t>Punto de consumo F-C ducha</t>
  </si>
  <si>
    <t xml:space="preserve">05.03        </t>
  </si>
  <si>
    <t>Punto de consumo frio inodoro</t>
  </si>
  <si>
    <t xml:space="preserve">05.04        </t>
  </si>
  <si>
    <t>Tubería para instalación interior, colocada superficialmente y f</t>
  </si>
  <si>
    <t>m</t>
  </si>
  <si>
    <t xml:space="preserve">05.05        </t>
  </si>
  <si>
    <t xml:space="preserve">05.06        </t>
  </si>
  <si>
    <t xml:space="preserve">05.07        </t>
  </si>
  <si>
    <t>Válvula de corte de local húmedo de esfera de latón niquelado pa</t>
  </si>
  <si>
    <t xml:space="preserve">05.08        </t>
  </si>
  <si>
    <t>Válvula de corte de esfera de latón niquelado para roscar de 1".</t>
  </si>
  <si>
    <t xml:space="preserve">05.09        </t>
  </si>
  <si>
    <t>Válvula de corte de esfera de latón niquelado para roscar de 1 1</t>
  </si>
  <si>
    <t xml:space="preserve">05.10        </t>
  </si>
  <si>
    <t>Valvulería y elementos necesarios para el correcto funcionamient</t>
  </si>
  <si>
    <t xml:space="preserve">05.11        </t>
  </si>
  <si>
    <t>Descalcificador bibloc con mando por tiempo de cinco ciclos, ros</t>
  </si>
  <si>
    <t xml:space="preserve">05.12        </t>
  </si>
  <si>
    <t>Termo eléctrico para el servicio de A.C.S., mural vertical, resi</t>
  </si>
  <si>
    <t xml:space="preserve">05.13        </t>
  </si>
  <si>
    <t>Bomba circuladora, de rotor húmedo, de bronce, con motor de imán</t>
  </si>
  <si>
    <t xml:space="preserve">05.14        </t>
  </si>
  <si>
    <t>Inodoro blanco t.alto porcelana</t>
  </si>
  <si>
    <t xml:space="preserve">05.15        </t>
  </si>
  <si>
    <t>Lavavo para empotrar blanco</t>
  </si>
  <si>
    <t xml:space="preserve">05.16        </t>
  </si>
  <si>
    <t>Lavavo meridian blanco</t>
  </si>
  <si>
    <t xml:space="preserve">05.17        </t>
  </si>
  <si>
    <t>Ducha de obra</t>
  </si>
  <si>
    <t xml:space="preserve">05.18        </t>
  </si>
  <si>
    <t>Aislamiento térmico de tubería en instalación interior de A.C.S.</t>
  </si>
  <si>
    <t xml:space="preserve">05.19        </t>
  </si>
  <si>
    <t>05</t>
  </si>
  <si>
    <t xml:space="preserve">06           </t>
  </si>
  <si>
    <t>SANEAMIENTO</t>
  </si>
  <si>
    <t xml:space="preserve">06.01        </t>
  </si>
  <si>
    <t>Excavación de zanjas para instalaciones hasta una profundidad de</t>
  </si>
  <si>
    <t>m³</t>
  </si>
  <si>
    <t xml:space="preserve">06.02        </t>
  </si>
  <si>
    <t>Arqueta sifónica, registrable, enterrada, construida con fábrica</t>
  </si>
  <si>
    <t xml:space="preserve">06.03        </t>
  </si>
  <si>
    <t>Colector enterrado de red horizontal de saneamiento, sin arqueta</t>
  </si>
  <si>
    <t xml:space="preserve">06.04        </t>
  </si>
  <si>
    <t>Derivación individual, insonorizada, empotrada, formada por tubo</t>
  </si>
  <si>
    <t xml:space="preserve">06.05        </t>
  </si>
  <si>
    <t xml:space="preserve">06.06        </t>
  </si>
  <si>
    <t xml:space="preserve">06.07        </t>
  </si>
  <si>
    <t>Ramal colector, insonorizado, empotrado, formado por tubo de pol</t>
  </si>
  <si>
    <t xml:space="preserve">06.08        </t>
  </si>
  <si>
    <t>Sumidero para vestuario.</t>
  </si>
  <si>
    <t>06</t>
  </si>
  <si>
    <t xml:space="preserve">07           </t>
  </si>
  <si>
    <t>VENTILACIÓN</t>
  </si>
  <si>
    <t xml:space="preserve">07.01        </t>
  </si>
  <si>
    <t>Conducto circular Ø315mm</t>
  </si>
  <si>
    <t xml:space="preserve">07.02        </t>
  </si>
  <si>
    <t>Conducto circular Ø250mm</t>
  </si>
  <si>
    <t xml:space="preserve">07.03        </t>
  </si>
  <si>
    <t>Conducto circular Ø200mm</t>
  </si>
  <si>
    <t xml:space="preserve">07.04        </t>
  </si>
  <si>
    <t>Rejilla de ventilación</t>
  </si>
  <si>
    <t xml:space="preserve">07.05        </t>
  </si>
  <si>
    <t>Sifón flexible seco de evacuación de condensados para grupos de</t>
  </si>
  <si>
    <t xml:space="preserve">07.06        </t>
  </si>
  <si>
    <t>Acesorios</t>
  </si>
  <si>
    <t>ud</t>
  </si>
  <si>
    <t xml:space="preserve">07.07        </t>
  </si>
  <si>
    <t>Extractor para baño.</t>
  </si>
  <si>
    <t xml:space="preserve">07.08        </t>
  </si>
  <si>
    <t>Conducto flexible.</t>
  </si>
  <si>
    <t xml:space="preserve">07.09        </t>
  </si>
  <si>
    <t>Unidad de ventilación para aportación de aire</t>
  </si>
  <si>
    <t xml:space="preserve">07.10        </t>
  </si>
  <si>
    <t>Caja de ventilación para extracción</t>
  </si>
  <si>
    <t xml:space="preserve">07.11        </t>
  </si>
  <si>
    <t>Equipo de aire acondicionado con unidad interior de cassette, si</t>
  </si>
  <si>
    <t xml:space="preserve">07.12        </t>
  </si>
  <si>
    <t>Equipo de aire acondicionado, sistema aire-aire split 1x1, para</t>
  </si>
  <si>
    <t xml:space="preserve">07.13        </t>
  </si>
  <si>
    <t>Línea frigorífica doble, de 5/8" y 3/8'' de diámetro</t>
  </si>
  <si>
    <t xml:space="preserve">07.14        </t>
  </si>
  <si>
    <t>Termostato programador, digital, con comunicación por cable.</t>
  </si>
  <si>
    <t xml:space="preserve">07.15        </t>
  </si>
  <si>
    <t>Red de evacuación de condensados, colocada superficialmente y fi</t>
  </si>
  <si>
    <t>07</t>
  </si>
  <si>
    <t xml:space="preserve">08           </t>
  </si>
  <si>
    <t>INSTALACIÓN ELÉCTRICA</t>
  </si>
  <si>
    <t xml:space="preserve">08.01        </t>
  </si>
  <si>
    <t>Derivación individual</t>
  </si>
  <si>
    <t xml:space="preserve">08.02        </t>
  </si>
  <si>
    <t>Cuadro general de mando y protección</t>
  </si>
  <si>
    <t xml:space="preserve">08.03        </t>
  </si>
  <si>
    <t>Cable eléctrico de 450/750 V de tensión nominal. 2,5 mm²</t>
  </si>
  <si>
    <t xml:space="preserve">08.04        </t>
  </si>
  <si>
    <t>Cable eléctrico de 450/750 V de tensión nominal. 1,5mm²</t>
  </si>
  <si>
    <t xml:space="preserve">08.05        </t>
  </si>
  <si>
    <t>Cable eléctrico de 450/750 V de tensión nominal. 4 mm²</t>
  </si>
  <si>
    <t xml:space="preserve">08.06        </t>
  </si>
  <si>
    <t>Cable eléctrico de 450/750 V de tensión nominal. 6 mm²</t>
  </si>
  <si>
    <t xml:space="preserve">08.07        </t>
  </si>
  <si>
    <t>Interruptor empotrado.</t>
  </si>
  <si>
    <t xml:space="preserve">08.08        </t>
  </si>
  <si>
    <t>Base de toma de corriente empotrada.</t>
  </si>
  <si>
    <t xml:space="preserve">08.09        </t>
  </si>
  <si>
    <t>Proyector orientable de superficie LED, 4500 lm, negro 25 W</t>
  </si>
  <si>
    <t xml:space="preserve">08.10        </t>
  </si>
  <si>
    <t>Luminaria circular tipo Downlight, con lámpara LED. Instalación</t>
  </si>
  <si>
    <t xml:space="preserve">08.11        </t>
  </si>
  <si>
    <t>Aplique circular de espejo con lámpara LED.</t>
  </si>
  <si>
    <t xml:space="preserve">08.12        </t>
  </si>
  <si>
    <t xml:space="preserve">08.13        </t>
  </si>
  <si>
    <t>Luminaria tipo Downlight LED empotrado orientable. Negro IP44,</t>
  </si>
  <si>
    <t xml:space="preserve">08.14        </t>
  </si>
  <si>
    <t>Luminaria tipo Downlight LED empotrado orientable. Negro IP67</t>
  </si>
  <si>
    <t xml:space="preserve">08.15        </t>
  </si>
  <si>
    <t>Luminaria de emergencia con lámpara LED 170 lúmenes.</t>
  </si>
  <si>
    <t xml:space="preserve">08.16        </t>
  </si>
  <si>
    <t>Cable coaxial.</t>
  </si>
  <si>
    <t xml:space="preserve">08.17        </t>
  </si>
  <si>
    <t>Toma de usuario.</t>
  </si>
  <si>
    <t xml:space="preserve">08.18        </t>
  </si>
  <si>
    <t xml:space="preserve">08.19        </t>
  </si>
  <si>
    <t>Detector de presencia, empotrado.</t>
  </si>
  <si>
    <t xml:space="preserve">08.20        </t>
  </si>
  <si>
    <t>Toma de audio, vídeo, voz y datos, empotrada.</t>
  </si>
  <si>
    <t xml:space="preserve">08.21        </t>
  </si>
  <si>
    <t>Puesto de trabajo.</t>
  </si>
  <si>
    <t xml:space="preserve">08.22        </t>
  </si>
  <si>
    <t>Red de tierra</t>
  </si>
  <si>
    <t>08</t>
  </si>
  <si>
    <t xml:space="preserve">09           </t>
  </si>
  <si>
    <t>PINTURAS</t>
  </si>
  <si>
    <t xml:space="preserve">09.01        </t>
  </si>
  <si>
    <t>Pintura plástica en paramentos verticales</t>
  </si>
  <si>
    <t>09</t>
  </si>
  <si>
    <t xml:space="preserve">10           </t>
  </si>
  <si>
    <t>AISLAMIENTO ACÚSTICO</t>
  </si>
  <si>
    <t xml:space="preserve">10.03        </t>
  </si>
  <si>
    <t>Limitador registrador</t>
  </si>
  <si>
    <t>10</t>
  </si>
  <si>
    <t xml:space="preserve">12           </t>
  </si>
  <si>
    <t>GESTIÓN DE RESIDUOS</t>
  </si>
  <si>
    <t xml:space="preserve">12.01        </t>
  </si>
  <si>
    <t>Gestión de residuos</t>
  </si>
  <si>
    <t>12</t>
  </si>
  <si>
    <t xml:space="preserve">13           </t>
  </si>
  <si>
    <t>INCENDIOS</t>
  </si>
  <si>
    <t xml:space="preserve">13.01        </t>
  </si>
  <si>
    <t>Extintopr polvo ABC 6kg</t>
  </si>
  <si>
    <t xml:space="preserve">13.02        </t>
  </si>
  <si>
    <t>Señal poliestitrno hasta 410x410mm. Fotoluminiscente</t>
  </si>
  <si>
    <t xml:space="preserve">13.03        </t>
  </si>
  <si>
    <t>Bloq. aut. emerg. V-55</t>
  </si>
  <si>
    <t>13</t>
  </si>
  <si>
    <t xml:space="preserve">14           </t>
  </si>
  <si>
    <t>CUBIERTA</t>
  </si>
  <si>
    <t xml:space="preserve">14.01        </t>
  </si>
  <si>
    <t>Tapado de sumidero existente</t>
  </si>
  <si>
    <t xml:space="preserve">14.02        </t>
  </si>
  <si>
    <t>Sumidero</t>
  </si>
  <si>
    <t>14</t>
  </si>
  <si>
    <t>PRESUTFG</t>
  </si>
  <si>
    <t>Presupuesto Fitboxing Sagunto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</si>
</sst>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4" borderId="0" xfId="0" applyFont="1" applyFill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7F553-AEFF-48FF-A5FC-21AAC10315D3}">
  <dimension ref="A1:G147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A3" sqref="A3"/>
    </sheetView>
  </sheetViews>
  <sheetFormatPr baseColWidth="10" defaultRowHeight="15" x14ac:dyDescent="0.25"/>
  <cols>
    <col min="1" max="1" width="15.5703125" bestFit="1" customWidth="1"/>
    <col min="2" max="2" width="6.5703125" bestFit="1" customWidth="1"/>
    <col min="3" max="3" width="3.7109375" bestFit="1" customWidth="1"/>
    <col min="4" max="4" width="32.85546875" customWidth="1"/>
    <col min="5" max="5" width="7.85546875" bestFit="1" customWidth="1"/>
    <col min="6" max="7" width="8.7109375" bestFit="1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ht="18.75" x14ac:dyDescent="0.25">
      <c r="A2" s="3" t="s">
        <v>255</v>
      </c>
      <c r="B2" s="4"/>
      <c r="C2" s="4"/>
      <c r="D2" s="4"/>
      <c r="E2" s="4"/>
      <c r="F2" s="4"/>
      <c r="G2" s="4"/>
    </row>
    <row r="3" spans="1:7" x14ac:dyDescent="0.25">
      <c r="A3" s="5" t="s">
        <v>1</v>
      </c>
      <c r="B3" s="5" t="s">
        <v>4</v>
      </c>
      <c r="C3" s="5" t="s">
        <v>5</v>
      </c>
      <c r="D3" s="16" t="s">
        <v>2</v>
      </c>
      <c r="E3" s="6" t="s">
        <v>6</v>
      </c>
      <c r="F3" s="6" t="s">
        <v>7</v>
      </c>
      <c r="G3" s="6" t="s">
        <v>3</v>
      </c>
    </row>
    <row r="4" spans="1:7" x14ac:dyDescent="0.25">
      <c r="A4" s="7" t="s">
        <v>8</v>
      </c>
      <c r="B4" s="7" t="s">
        <v>10</v>
      </c>
      <c r="C4" s="7" t="s">
        <v>0</v>
      </c>
      <c r="D4" s="17" t="s">
        <v>9</v>
      </c>
      <c r="E4" s="8">
        <f>E12</f>
        <v>1</v>
      </c>
      <c r="F4" s="9">
        <f>F12</f>
        <v>2847.19</v>
      </c>
      <c r="G4" s="9">
        <f>G12</f>
        <v>2847.19</v>
      </c>
    </row>
    <row r="5" spans="1:7" x14ac:dyDescent="0.25">
      <c r="A5" s="10" t="s">
        <v>11</v>
      </c>
      <c r="B5" s="10" t="s">
        <v>13</v>
      </c>
      <c r="C5" s="10" t="s">
        <v>14</v>
      </c>
      <c r="D5" s="18" t="s">
        <v>12</v>
      </c>
      <c r="E5" s="11">
        <v>34.909999999999997</v>
      </c>
      <c r="F5" s="11">
        <v>14.35</v>
      </c>
      <c r="G5" s="12">
        <f>ROUND(E5*F5,2)</f>
        <v>500.96</v>
      </c>
    </row>
    <row r="6" spans="1:7" x14ac:dyDescent="0.25">
      <c r="A6" s="10" t="s">
        <v>15</v>
      </c>
      <c r="B6" s="10" t="s">
        <v>13</v>
      </c>
      <c r="C6" s="10" t="s">
        <v>17</v>
      </c>
      <c r="D6" s="18" t="s">
        <v>16</v>
      </c>
      <c r="E6" s="11">
        <v>5</v>
      </c>
      <c r="F6" s="11">
        <v>34.35</v>
      </c>
      <c r="G6" s="12">
        <f>ROUND(E6*F6,2)</f>
        <v>171.75</v>
      </c>
    </row>
    <row r="7" spans="1:7" x14ac:dyDescent="0.25">
      <c r="A7" s="10" t="s">
        <v>18</v>
      </c>
      <c r="B7" s="10" t="s">
        <v>13</v>
      </c>
      <c r="C7" s="10" t="s">
        <v>17</v>
      </c>
      <c r="D7" s="18" t="s">
        <v>19</v>
      </c>
      <c r="E7" s="11">
        <v>1</v>
      </c>
      <c r="F7" s="11">
        <v>34.35</v>
      </c>
      <c r="G7" s="12">
        <f>ROUND(E7*F7,2)</f>
        <v>34.35</v>
      </c>
    </row>
    <row r="8" spans="1:7" x14ac:dyDescent="0.25">
      <c r="A8" s="10" t="s">
        <v>20</v>
      </c>
      <c r="B8" s="10" t="s">
        <v>13</v>
      </c>
      <c r="C8" s="10" t="s">
        <v>17</v>
      </c>
      <c r="D8" s="18" t="s">
        <v>21</v>
      </c>
      <c r="E8" s="11">
        <v>2</v>
      </c>
      <c r="F8" s="11">
        <v>45.6</v>
      </c>
      <c r="G8" s="12">
        <f>ROUND(E8*F8,2)</f>
        <v>91.2</v>
      </c>
    </row>
    <row r="9" spans="1:7" x14ac:dyDescent="0.25">
      <c r="A9" s="10" t="s">
        <v>22</v>
      </c>
      <c r="B9" s="10" t="s">
        <v>13</v>
      </c>
      <c r="C9" s="10" t="s">
        <v>17</v>
      </c>
      <c r="D9" s="18" t="s">
        <v>23</v>
      </c>
      <c r="E9" s="11">
        <v>2</v>
      </c>
      <c r="F9" s="11">
        <v>41.4</v>
      </c>
      <c r="G9" s="12">
        <f>ROUND(E9*F9,2)</f>
        <v>82.8</v>
      </c>
    </row>
    <row r="10" spans="1:7" x14ac:dyDescent="0.25">
      <c r="A10" s="10" t="s">
        <v>24</v>
      </c>
      <c r="B10" s="10" t="s">
        <v>13</v>
      </c>
      <c r="C10" s="10" t="s">
        <v>14</v>
      </c>
      <c r="D10" s="18" t="s">
        <v>25</v>
      </c>
      <c r="E10" s="11">
        <v>72.5</v>
      </c>
      <c r="F10" s="11">
        <v>14.25</v>
      </c>
      <c r="G10" s="12">
        <f>ROUND(E10*F10,2)</f>
        <v>1033.1300000000001</v>
      </c>
    </row>
    <row r="11" spans="1:7" x14ac:dyDescent="0.25">
      <c r="A11" s="10" t="s">
        <v>26</v>
      </c>
      <c r="B11" s="10" t="s">
        <v>13</v>
      </c>
      <c r="C11" s="10" t="s">
        <v>28</v>
      </c>
      <c r="D11" s="18" t="s">
        <v>27</v>
      </c>
      <c r="E11" s="11">
        <v>15</v>
      </c>
      <c r="F11" s="11">
        <v>62.2</v>
      </c>
      <c r="G11" s="12">
        <f>ROUND(E11*F11,2)</f>
        <v>933</v>
      </c>
    </row>
    <row r="12" spans="1:7" x14ac:dyDescent="0.25">
      <c r="A12" s="13"/>
      <c r="B12" s="13"/>
      <c r="C12" s="13"/>
      <c r="D12" s="19" t="s">
        <v>29</v>
      </c>
      <c r="E12" s="14">
        <v>1</v>
      </c>
      <c r="F12" s="9">
        <f>SUM(G5:G11)</f>
        <v>2847.19</v>
      </c>
      <c r="G12" s="9">
        <f>ROUND(F12*E12,2)</f>
        <v>2847.19</v>
      </c>
    </row>
    <row r="13" spans="1:7" ht="0.95" customHeight="1" x14ac:dyDescent="0.25">
      <c r="A13" s="15"/>
      <c r="B13" s="15"/>
      <c r="C13" s="15"/>
      <c r="D13" s="20"/>
      <c r="E13" s="15"/>
      <c r="F13" s="15"/>
      <c r="G13" s="15"/>
    </row>
    <row r="14" spans="1:7" x14ac:dyDescent="0.25">
      <c r="A14" s="7" t="s">
        <v>30</v>
      </c>
      <c r="B14" s="7" t="s">
        <v>10</v>
      </c>
      <c r="C14" s="7" t="s">
        <v>0</v>
      </c>
      <c r="D14" s="17" t="s">
        <v>31</v>
      </c>
      <c r="E14" s="8">
        <f>E22</f>
        <v>1</v>
      </c>
      <c r="F14" s="9">
        <f>F22</f>
        <v>12577.5</v>
      </c>
      <c r="G14" s="9">
        <f>G22</f>
        <v>12577.5</v>
      </c>
    </row>
    <row r="15" spans="1:7" x14ac:dyDescent="0.25">
      <c r="A15" s="10" t="s">
        <v>32</v>
      </c>
      <c r="B15" s="10" t="s">
        <v>13</v>
      </c>
      <c r="C15" s="10" t="s">
        <v>17</v>
      </c>
      <c r="D15" s="18" t="s">
        <v>33</v>
      </c>
      <c r="E15" s="11">
        <v>1</v>
      </c>
      <c r="F15" s="11">
        <v>450</v>
      </c>
      <c r="G15" s="12">
        <f>ROUND(E15*F15,2)</f>
        <v>450</v>
      </c>
    </row>
    <row r="16" spans="1:7" x14ac:dyDescent="0.25">
      <c r="A16" s="10" t="s">
        <v>34</v>
      </c>
      <c r="B16" s="10" t="s">
        <v>13</v>
      </c>
      <c r="C16" s="10" t="s">
        <v>17</v>
      </c>
      <c r="D16" s="18" t="s">
        <v>35</v>
      </c>
      <c r="E16" s="11">
        <v>1</v>
      </c>
      <c r="F16" s="11">
        <v>510</v>
      </c>
      <c r="G16" s="12">
        <f>ROUND(E16*F16,2)</f>
        <v>510</v>
      </c>
    </row>
    <row r="17" spans="1:7" ht="22.5" x14ac:dyDescent="0.25">
      <c r="A17" s="10" t="s">
        <v>36</v>
      </c>
      <c r="B17" s="10" t="s">
        <v>13</v>
      </c>
      <c r="C17" s="10" t="s">
        <v>17</v>
      </c>
      <c r="D17" s="18" t="s">
        <v>37</v>
      </c>
      <c r="E17" s="11">
        <v>1</v>
      </c>
      <c r="F17" s="11">
        <v>510</v>
      </c>
      <c r="G17" s="12">
        <f>ROUND(E17*F17,2)</f>
        <v>510</v>
      </c>
    </row>
    <row r="18" spans="1:7" x14ac:dyDescent="0.25">
      <c r="A18" s="10" t="s">
        <v>38</v>
      </c>
      <c r="B18" s="10" t="s">
        <v>13</v>
      </c>
      <c r="C18" s="10" t="s">
        <v>14</v>
      </c>
      <c r="D18" s="18" t="s">
        <v>39</v>
      </c>
      <c r="E18" s="11">
        <v>81.34</v>
      </c>
      <c r="F18" s="11">
        <v>59.6</v>
      </c>
      <c r="G18" s="12">
        <f>ROUND(E18*F18,2)</f>
        <v>4847.8599999999997</v>
      </c>
    </row>
    <row r="19" spans="1:7" ht="22.5" x14ac:dyDescent="0.25">
      <c r="A19" s="10" t="s">
        <v>40</v>
      </c>
      <c r="B19" s="10" t="s">
        <v>13</v>
      </c>
      <c r="C19" s="10" t="s">
        <v>14</v>
      </c>
      <c r="D19" s="18" t="s">
        <v>41</v>
      </c>
      <c r="E19" s="11">
        <v>100.29</v>
      </c>
      <c r="F19" s="11">
        <v>50.1</v>
      </c>
      <c r="G19" s="12">
        <f>ROUND(E19*F19,2)</f>
        <v>5024.53</v>
      </c>
    </row>
    <row r="20" spans="1:7" x14ac:dyDescent="0.25">
      <c r="A20" s="10" t="s">
        <v>42</v>
      </c>
      <c r="B20" s="10" t="s">
        <v>13</v>
      </c>
      <c r="C20" s="10" t="s">
        <v>14</v>
      </c>
      <c r="D20" s="18" t="s">
        <v>43</v>
      </c>
      <c r="E20" s="11">
        <v>5</v>
      </c>
      <c r="F20" s="11">
        <v>182.8</v>
      </c>
      <c r="G20" s="12">
        <f>ROUND(E20*F20,2)</f>
        <v>914</v>
      </c>
    </row>
    <row r="21" spans="1:7" x14ac:dyDescent="0.25">
      <c r="A21" s="10" t="s">
        <v>44</v>
      </c>
      <c r="B21" s="10" t="s">
        <v>13</v>
      </c>
      <c r="C21" s="10" t="s">
        <v>14</v>
      </c>
      <c r="D21" s="18" t="s">
        <v>45</v>
      </c>
      <c r="E21" s="11">
        <v>9.02</v>
      </c>
      <c r="F21" s="11">
        <v>35.6</v>
      </c>
      <c r="G21" s="12">
        <f>ROUND(E21*F21,2)</f>
        <v>321.11</v>
      </c>
    </row>
    <row r="22" spans="1:7" x14ac:dyDescent="0.25">
      <c r="A22" s="13"/>
      <c r="B22" s="13"/>
      <c r="C22" s="13"/>
      <c r="D22" s="19" t="s">
        <v>46</v>
      </c>
      <c r="E22" s="14">
        <v>1</v>
      </c>
      <c r="F22" s="9">
        <f>SUM(G15:G21)</f>
        <v>12577.5</v>
      </c>
      <c r="G22" s="9">
        <f>ROUND(F22*E22,2)</f>
        <v>12577.5</v>
      </c>
    </row>
    <row r="23" spans="1:7" ht="0.95" customHeight="1" x14ac:dyDescent="0.25">
      <c r="A23" s="15"/>
      <c r="B23" s="15"/>
      <c r="C23" s="15"/>
      <c r="D23" s="20"/>
      <c r="E23" s="15"/>
      <c r="F23" s="15"/>
      <c r="G23" s="15"/>
    </row>
    <row r="24" spans="1:7" x14ac:dyDescent="0.25">
      <c r="A24" s="7" t="s">
        <v>47</v>
      </c>
      <c r="B24" s="7" t="s">
        <v>10</v>
      </c>
      <c r="C24" s="7" t="s">
        <v>0</v>
      </c>
      <c r="D24" s="17" t="s">
        <v>48</v>
      </c>
      <c r="E24" s="8">
        <f>E35</f>
        <v>1</v>
      </c>
      <c r="F24" s="9">
        <f>F35</f>
        <v>26347.469999999998</v>
      </c>
      <c r="G24" s="9">
        <f>G35</f>
        <v>26347.47</v>
      </c>
    </row>
    <row r="25" spans="1:7" x14ac:dyDescent="0.25">
      <c r="A25" s="10" t="s">
        <v>49</v>
      </c>
      <c r="B25" s="10" t="s">
        <v>13</v>
      </c>
      <c r="C25" s="10" t="s">
        <v>14</v>
      </c>
      <c r="D25" s="18" t="s">
        <v>50</v>
      </c>
      <c r="E25" s="11">
        <v>61.5</v>
      </c>
      <c r="F25" s="11">
        <v>65.099999999999994</v>
      </c>
      <c r="G25" s="12">
        <f>ROUND(E25*F25,2)</f>
        <v>4003.65</v>
      </c>
    </row>
    <row r="26" spans="1:7" x14ac:dyDescent="0.25">
      <c r="A26" s="10" t="s">
        <v>51</v>
      </c>
      <c r="B26" s="10" t="s">
        <v>13</v>
      </c>
      <c r="C26" s="10" t="s">
        <v>14</v>
      </c>
      <c r="D26" s="18" t="s">
        <v>52</v>
      </c>
      <c r="E26" s="11">
        <v>49</v>
      </c>
      <c r="F26" s="11">
        <v>58.1</v>
      </c>
      <c r="G26" s="12">
        <f>ROUND(E26*F26,2)</f>
        <v>2846.9</v>
      </c>
    </row>
    <row r="27" spans="1:7" x14ac:dyDescent="0.25">
      <c r="A27" s="10" t="s">
        <v>53</v>
      </c>
      <c r="B27" s="10" t="s">
        <v>13</v>
      </c>
      <c r="C27" s="10" t="s">
        <v>14</v>
      </c>
      <c r="D27" s="18" t="s">
        <v>54</v>
      </c>
      <c r="E27" s="11">
        <v>22</v>
      </c>
      <c r="F27" s="11">
        <v>58.9</v>
      </c>
      <c r="G27" s="12">
        <f>ROUND(E27*F27,2)</f>
        <v>1295.8</v>
      </c>
    </row>
    <row r="28" spans="1:7" x14ac:dyDescent="0.25">
      <c r="A28" s="10" t="s">
        <v>55</v>
      </c>
      <c r="B28" s="10" t="s">
        <v>13</v>
      </c>
      <c r="C28" s="10" t="s">
        <v>14</v>
      </c>
      <c r="D28" s="18" t="s">
        <v>56</v>
      </c>
      <c r="E28" s="11">
        <v>94.73</v>
      </c>
      <c r="F28" s="11">
        <v>62.15</v>
      </c>
      <c r="G28" s="12">
        <f>ROUND(E28*F28,2)</f>
        <v>5887.47</v>
      </c>
    </row>
    <row r="29" spans="1:7" x14ac:dyDescent="0.25">
      <c r="A29" s="10" t="s">
        <v>57</v>
      </c>
      <c r="B29" s="10" t="s">
        <v>13</v>
      </c>
      <c r="C29" s="10" t="s">
        <v>14</v>
      </c>
      <c r="D29" s="18" t="s">
        <v>58</v>
      </c>
      <c r="E29" s="11">
        <v>72.150000000000006</v>
      </c>
      <c r="F29" s="11">
        <v>92.75</v>
      </c>
      <c r="G29" s="12">
        <f>ROUND(E29*F29,2)</f>
        <v>6691.91</v>
      </c>
    </row>
    <row r="30" spans="1:7" x14ac:dyDescent="0.25">
      <c r="A30" s="10" t="s">
        <v>59</v>
      </c>
      <c r="B30" s="10" t="s">
        <v>13</v>
      </c>
      <c r="C30" s="10" t="s">
        <v>14</v>
      </c>
      <c r="D30" s="18" t="s">
        <v>60</v>
      </c>
      <c r="E30" s="11">
        <v>23</v>
      </c>
      <c r="F30" s="11">
        <v>41.1</v>
      </c>
      <c r="G30" s="12">
        <f>ROUND(E30*F30,2)</f>
        <v>945.3</v>
      </c>
    </row>
    <row r="31" spans="1:7" x14ac:dyDescent="0.25">
      <c r="A31" s="10" t="s">
        <v>61</v>
      </c>
      <c r="B31" s="10" t="s">
        <v>13</v>
      </c>
      <c r="C31" s="10" t="s">
        <v>14</v>
      </c>
      <c r="D31" s="18" t="s">
        <v>62</v>
      </c>
      <c r="E31" s="11">
        <v>51.5</v>
      </c>
      <c r="F31" s="11">
        <v>34.200000000000003</v>
      </c>
      <c r="G31" s="12">
        <f>ROUND(E31*F31,2)</f>
        <v>1761.3</v>
      </c>
    </row>
    <row r="32" spans="1:7" x14ac:dyDescent="0.25">
      <c r="A32" s="10" t="s">
        <v>63</v>
      </c>
      <c r="B32" s="10" t="s">
        <v>13</v>
      </c>
      <c r="C32" s="10" t="s">
        <v>14</v>
      </c>
      <c r="D32" s="18" t="s">
        <v>64</v>
      </c>
      <c r="E32" s="11">
        <v>49</v>
      </c>
      <c r="F32" s="11">
        <v>52.6</v>
      </c>
      <c r="G32" s="12">
        <f>ROUND(E32*F32,2)</f>
        <v>2577.4</v>
      </c>
    </row>
    <row r="33" spans="1:7" x14ac:dyDescent="0.25">
      <c r="A33" s="10" t="s">
        <v>65</v>
      </c>
      <c r="B33" s="10" t="s">
        <v>13</v>
      </c>
      <c r="C33" s="10" t="s">
        <v>14</v>
      </c>
      <c r="D33" s="18" t="s">
        <v>66</v>
      </c>
      <c r="E33" s="11">
        <v>9.02</v>
      </c>
      <c r="F33" s="11">
        <v>21.1</v>
      </c>
      <c r="G33" s="12">
        <f>ROUND(E33*F33,2)</f>
        <v>190.32</v>
      </c>
    </row>
    <row r="34" spans="1:7" x14ac:dyDescent="0.25">
      <c r="A34" s="10" t="s">
        <v>67</v>
      </c>
      <c r="B34" s="10" t="s">
        <v>13</v>
      </c>
      <c r="C34" s="10" t="s">
        <v>14</v>
      </c>
      <c r="D34" s="18" t="s">
        <v>68</v>
      </c>
      <c r="E34" s="11">
        <v>7.8</v>
      </c>
      <c r="F34" s="11">
        <v>18.899999999999999</v>
      </c>
      <c r="G34" s="12">
        <f>ROUND(E34*F34,2)</f>
        <v>147.41999999999999</v>
      </c>
    </row>
    <row r="35" spans="1:7" x14ac:dyDescent="0.25">
      <c r="A35" s="13"/>
      <c r="B35" s="13"/>
      <c r="C35" s="13"/>
      <c r="D35" s="19" t="s">
        <v>69</v>
      </c>
      <c r="E35" s="14">
        <v>1</v>
      </c>
      <c r="F35" s="9">
        <f>SUM(G25:G34)</f>
        <v>26347.469999999998</v>
      </c>
      <c r="G35" s="9">
        <f>ROUND(F35*E35,2)</f>
        <v>26347.47</v>
      </c>
    </row>
    <row r="36" spans="1:7" ht="0.95" customHeight="1" x14ac:dyDescent="0.25">
      <c r="A36" s="15"/>
      <c r="B36" s="15"/>
      <c r="C36" s="15"/>
      <c r="D36" s="20"/>
      <c r="E36" s="15"/>
      <c r="F36" s="15"/>
      <c r="G36" s="15"/>
    </row>
    <row r="37" spans="1:7" x14ac:dyDescent="0.25">
      <c r="A37" s="7" t="s">
        <v>70</v>
      </c>
      <c r="B37" s="7" t="s">
        <v>10</v>
      </c>
      <c r="C37" s="7" t="s">
        <v>0</v>
      </c>
      <c r="D37" s="17" t="s">
        <v>71</v>
      </c>
      <c r="E37" s="8">
        <f>E45</f>
        <v>1</v>
      </c>
      <c r="F37" s="9">
        <f>F45</f>
        <v>10912.420000000002</v>
      </c>
      <c r="G37" s="9">
        <f>G45</f>
        <v>10912.42</v>
      </c>
    </row>
    <row r="38" spans="1:7" x14ac:dyDescent="0.25">
      <c r="A38" s="10" t="s">
        <v>72</v>
      </c>
      <c r="B38" s="10" t="s">
        <v>13</v>
      </c>
      <c r="C38" s="10" t="s">
        <v>17</v>
      </c>
      <c r="D38" s="18" t="s">
        <v>73</v>
      </c>
      <c r="E38" s="11">
        <v>5</v>
      </c>
      <c r="F38" s="11">
        <v>488.9</v>
      </c>
      <c r="G38" s="12">
        <f>ROUND(E38*F38,2)</f>
        <v>2444.5</v>
      </c>
    </row>
    <row r="39" spans="1:7" x14ac:dyDescent="0.25">
      <c r="A39" s="10" t="s">
        <v>74</v>
      </c>
      <c r="B39" s="10" t="s">
        <v>13</v>
      </c>
      <c r="C39" s="10" t="s">
        <v>17</v>
      </c>
      <c r="D39" s="18" t="s">
        <v>75</v>
      </c>
      <c r="E39" s="11">
        <v>1</v>
      </c>
      <c r="F39" s="11">
        <v>488.9</v>
      </c>
      <c r="G39" s="12">
        <f>ROUND(E39*F39,2)</f>
        <v>488.9</v>
      </c>
    </row>
    <row r="40" spans="1:7" x14ac:dyDescent="0.25">
      <c r="A40" s="10" t="s">
        <v>76</v>
      </c>
      <c r="B40" s="10" t="s">
        <v>13</v>
      </c>
      <c r="C40" s="10" t="s">
        <v>17</v>
      </c>
      <c r="D40" s="18" t="s">
        <v>77</v>
      </c>
      <c r="E40" s="11">
        <v>1</v>
      </c>
      <c r="F40" s="11">
        <v>745.4</v>
      </c>
      <c r="G40" s="12">
        <f>ROUND(E40*F40,2)</f>
        <v>745.4</v>
      </c>
    </row>
    <row r="41" spans="1:7" x14ac:dyDescent="0.25">
      <c r="A41" s="10" t="s">
        <v>78</v>
      </c>
      <c r="B41" s="10" t="s">
        <v>13</v>
      </c>
      <c r="C41" s="10" t="s">
        <v>14</v>
      </c>
      <c r="D41" s="18" t="s">
        <v>79</v>
      </c>
      <c r="E41" s="11">
        <v>5.25</v>
      </c>
      <c r="F41" s="11">
        <v>204.2</v>
      </c>
      <c r="G41" s="12">
        <f>ROUND(E41*F41,2)</f>
        <v>1072.05</v>
      </c>
    </row>
    <row r="42" spans="1:7" x14ac:dyDescent="0.25">
      <c r="A42" s="10" t="s">
        <v>80</v>
      </c>
      <c r="B42" s="10" t="s">
        <v>13</v>
      </c>
      <c r="C42" s="10" t="s">
        <v>14</v>
      </c>
      <c r="D42" s="18" t="s">
        <v>81</v>
      </c>
      <c r="E42" s="11">
        <v>0.91</v>
      </c>
      <c r="F42" s="11">
        <v>312.60000000000002</v>
      </c>
      <c r="G42" s="12">
        <f>ROUND(E42*F42,2)</f>
        <v>284.47000000000003</v>
      </c>
    </row>
    <row r="43" spans="1:7" x14ac:dyDescent="0.25">
      <c r="A43" s="10" t="s">
        <v>82</v>
      </c>
      <c r="B43" s="10" t="s">
        <v>13</v>
      </c>
      <c r="C43" s="10" t="s">
        <v>17</v>
      </c>
      <c r="D43" s="18" t="s">
        <v>83</v>
      </c>
      <c r="E43" s="11">
        <v>1</v>
      </c>
      <c r="F43" s="11">
        <v>5877.1</v>
      </c>
      <c r="G43" s="12">
        <f>ROUND(E43*F43,2)</f>
        <v>5877.1</v>
      </c>
    </row>
    <row r="44" spans="1:7" x14ac:dyDescent="0.25">
      <c r="A44" s="10" t="s">
        <v>84</v>
      </c>
      <c r="B44" s="10" t="s">
        <v>13</v>
      </c>
      <c r="C44" s="10" t="s">
        <v>17</v>
      </c>
      <c r="D44" s="18" t="s">
        <v>85</v>
      </c>
      <c r="E44" s="11">
        <v>0</v>
      </c>
      <c r="F44" s="11">
        <v>0</v>
      </c>
      <c r="G44" s="12">
        <f>ROUND(E44*F44,2)</f>
        <v>0</v>
      </c>
    </row>
    <row r="45" spans="1:7" x14ac:dyDescent="0.25">
      <c r="A45" s="13"/>
      <c r="B45" s="13"/>
      <c r="C45" s="13"/>
      <c r="D45" s="19" t="s">
        <v>86</v>
      </c>
      <c r="E45" s="14">
        <v>1</v>
      </c>
      <c r="F45" s="9">
        <f>SUM(G38:G44)</f>
        <v>10912.420000000002</v>
      </c>
      <c r="G45" s="9">
        <f>ROUND(F45*E45,2)</f>
        <v>10912.42</v>
      </c>
    </row>
    <row r="46" spans="1:7" ht="0.95" customHeight="1" x14ac:dyDescent="0.25">
      <c r="A46" s="15"/>
      <c r="B46" s="15"/>
      <c r="C46" s="15"/>
      <c r="D46" s="20"/>
      <c r="E46" s="15"/>
      <c r="F46" s="15"/>
      <c r="G46" s="15"/>
    </row>
    <row r="47" spans="1:7" x14ac:dyDescent="0.25">
      <c r="A47" s="7" t="s">
        <v>87</v>
      </c>
      <c r="B47" s="7" t="s">
        <v>10</v>
      </c>
      <c r="C47" s="7" t="s">
        <v>0</v>
      </c>
      <c r="D47" s="17" t="s">
        <v>88</v>
      </c>
      <c r="E47" s="8">
        <f>E67</f>
        <v>1</v>
      </c>
      <c r="F47" s="9">
        <f>F67</f>
        <v>15283.2</v>
      </c>
      <c r="G47" s="9">
        <f>G67</f>
        <v>15283.2</v>
      </c>
    </row>
    <row r="48" spans="1:7" x14ac:dyDescent="0.25">
      <c r="A48" s="10" t="s">
        <v>89</v>
      </c>
      <c r="B48" s="10" t="s">
        <v>13</v>
      </c>
      <c r="C48" s="10" t="s">
        <v>17</v>
      </c>
      <c r="D48" s="18" t="s">
        <v>90</v>
      </c>
      <c r="E48" s="11">
        <v>4</v>
      </c>
      <c r="F48" s="11">
        <v>265</v>
      </c>
      <c r="G48" s="12">
        <f>ROUND(E48*F48,2)</f>
        <v>1060</v>
      </c>
    </row>
    <row r="49" spans="1:7" x14ac:dyDescent="0.25">
      <c r="A49" s="10" t="s">
        <v>91</v>
      </c>
      <c r="B49" s="10" t="s">
        <v>13</v>
      </c>
      <c r="C49" s="10" t="s">
        <v>17</v>
      </c>
      <c r="D49" s="18" t="s">
        <v>92</v>
      </c>
      <c r="E49" s="11">
        <v>4</v>
      </c>
      <c r="F49" s="11">
        <v>265</v>
      </c>
      <c r="G49" s="12">
        <f>ROUND(E49*F49,2)</f>
        <v>1060</v>
      </c>
    </row>
    <row r="50" spans="1:7" x14ac:dyDescent="0.25">
      <c r="A50" s="10" t="s">
        <v>93</v>
      </c>
      <c r="B50" s="10" t="s">
        <v>13</v>
      </c>
      <c r="C50" s="10" t="s">
        <v>17</v>
      </c>
      <c r="D50" s="18" t="s">
        <v>94</v>
      </c>
      <c r="E50" s="11">
        <v>3</v>
      </c>
      <c r="F50" s="11">
        <v>175.5</v>
      </c>
      <c r="G50" s="12">
        <f>ROUND(E50*F50,2)</f>
        <v>526.5</v>
      </c>
    </row>
    <row r="51" spans="1:7" ht="22.5" x14ac:dyDescent="0.25">
      <c r="A51" s="10" t="s">
        <v>95</v>
      </c>
      <c r="B51" s="10" t="s">
        <v>13</v>
      </c>
      <c r="C51" s="10" t="s">
        <v>97</v>
      </c>
      <c r="D51" s="18" t="s">
        <v>96</v>
      </c>
      <c r="E51" s="11">
        <v>145</v>
      </c>
      <c r="F51" s="11">
        <v>19.45</v>
      </c>
      <c r="G51" s="12">
        <f>ROUND(E51*F51,2)</f>
        <v>2820.25</v>
      </c>
    </row>
    <row r="52" spans="1:7" ht="22.5" x14ac:dyDescent="0.25">
      <c r="A52" s="10" t="s">
        <v>98</v>
      </c>
      <c r="B52" s="10" t="s">
        <v>13</v>
      </c>
      <c r="C52" s="10" t="s">
        <v>97</v>
      </c>
      <c r="D52" s="18" t="s">
        <v>96</v>
      </c>
      <c r="E52" s="11">
        <v>25</v>
      </c>
      <c r="F52" s="11">
        <v>23.15</v>
      </c>
      <c r="G52" s="12">
        <f>ROUND(E52*F52,2)</f>
        <v>578.75</v>
      </c>
    </row>
    <row r="53" spans="1:7" ht="22.5" x14ac:dyDescent="0.25">
      <c r="A53" s="10" t="s">
        <v>99</v>
      </c>
      <c r="B53" s="10" t="s">
        <v>13</v>
      </c>
      <c r="C53" s="10" t="s">
        <v>97</v>
      </c>
      <c r="D53" s="18" t="s">
        <v>96</v>
      </c>
      <c r="E53" s="11">
        <v>30</v>
      </c>
      <c r="F53" s="11">
        <v>28.9</v>
      </c>
      <c r="G53" s="12">
        <f>ROUND(E53*F53,2)</f>
        <v>867</v>
      </c>
    </row>
    <row r="54" spans="1:7" ht="22.5" x14ac:dyDescent="0.25">
      <c r="A54" s="10" t="s">
        <v>100</v>
      </c>
      <c r="B54" s="10" t="s">
        <v>13</v>
      </c>
      <c r="C54" s="10" t="s">
        <v>5</v>
      </c>
      <c r="D54" s="18" t="s">
        <v>101</v>
      </c>
      <c r="E54" s="11">
        <v>12</v>
      </c>
      <c r="F54" s="11">
        <v>32.299999999999997</v>
      </c>
      <c r="G54" s="12">
        <f>ROUND(E54*F54,2)</f>
        <v>387.6</v>
      </c>
    </row>
    <row r="55" spans="1:7" ht="22.5" x14ac:dyDescent="0.25">
      <c r="A55" s="10" t="s">
        <v>102</v>
      </c>
      <c r="B55" s="10" t="s">
        <v>13</v>
      </c>
      <c r="C55" s="10" t="s">
        <v>5</v>
      </c>
      <c r="D55" s="18" t="s">
        <v>103</v>
      </c>
      <c r="E55" s="11">
        <v>2</v>
      </c>
      <c r="F55" s="11">
        <v>35.700000000000003</v>
      </c>
      <c r="G55" s="12">
        <f>ROUND(E55*F55,2)</f>
        <v>71.400000000000006</v>
      </c>
    </row>
    <row r="56" spans="1:7" ht="22.5" x14ac:dyDescent="0.25">
      <c r="A56" s="10" t="s">
        <v>104</v>
      </c>
      <c r="B56" s="10" t="s">
        <v>13</v>
      </c>
      <c r="C56" s="10" t="s">
        <v>5</v>
      </c>
      <c r="D56" s="18" t="s">
        <v>105</v>
      </c>
      <c r="E56" s="11">
        <v>1</v>
      </c>
      <c r="F56" s="11">
        <v>38.9</v>
      </c>
      <c r="G56" s="12">
        <f>ROUND(E56*F56,2)</f>
        <v>38.9</v>
      </c>
    </row>
    <row r="57" spans="1:7" ht="22.5" x14ac:dyDescent="0.25">
      <c r="A57" s="10" t="s">
        <v>106</v>
      </c>
      <c r="B57" s="10" t="s">
        <v>13</v>
      </c>
      <c r="C57" s="10" t="s">
        <v>5</v>
      </c>
      <c r="D57" s="18" t="s">
        <v>107</v>
      </c>
      <c r="E57" s="11">
        <v>1</v>
      </c>
      <c r="F57" s="11">
        <v>641.70000000000005</v>
      </c>
      <c r="G57" s="12">
        <f>ROUND(E57*F57,2)</f>
        <v>641.70000000000005</v>
      </c>
    </row>
    <row r="58" spans="1:7" ht="22.5" x14ac:dyDescent="0.25">
      <c r="A58" s="10" t="s">
        <v>108</v>
      </c>
      <c r="B58" s="10" t="s">
        <v>13</v>
      </c>
      <c r="C58" s="10" t="s">
        <v>5</v>
      </c>
      <c r="D58" s="18" t="s">
        <v>109</v>
      </c>
      <c r="E58" s="11">
        <v>1</v>
      </c>
      <c r="F58" s="11">
        <v>1411.4</v>
      </c>
      <c r="G58" s="12">
        <f>ROUND(E58*F58,2)</f>
        <v>1411.4</v>
      </c>
    </row>
    <row r="59" spans="1:7" ht="22.5" x14ac:dyDescent="0.25">
      <c r="A59" s="10" t="s">
        <v>110</v>
      </c>
      <c r="B59" s="10" t="s">
        <v>13</v>
      </c>
      <c r="C59" s="10" t="s">
        <v>5</v>
      </c>
      <c r="D59" s="18" t="s">
        <v>111</v>
      </c>
      <c r="E59" s="11">
        <v>1</v>
      </c>
      <c r="F59" s="11">
        <v>394.6</v>
      </c>
      <c r="G59" s="12">
        <f>ROUND(E59*F59,2)</f>
        <v>394.6</v>
      </c>
    </row>
    <row r="60" spans="1:7" ht="22.5" x14ac:dyDescent="0.25">
      <c r="A60" s="10" t="s">
        <v>112</v>
      </c>
      <c r="B60" s="10" t="s">
        <v>13</v>
      </c>
      <c r="C60" s="10" t="s">
        <v>5</v>
      </c>
      <c r="D60" s="18" t="s">
        <v>113</v>
      </c>
      <c r="E60" s="11">
        <v>1</v>
      </c>
      <c r="F60" s="11">
        <v>411.6</v>
      </c>
      <c r="G60" s="12">
        <f>ROUND(E60*F60,2)</f>
        <v>411.6</v>
      </c>
    </row>
    <row r="61" spans="1:7" x14ac:dyDescent="0.25">
      <c r="A61" s="10" t="s">
        <v>114</v>
      </c>
      <c r="B61" s="10" t="s">
        <v>13</v>
      </c>
      <c r="C61" s="10" t="s">
        <v>17</v>
      </c>
      <c r="D61" s="18" t="s">
        <v>115</v>
      </c>
      <c r="E61" s="11">
        <v>3</v>
      </c>
      <c r="F61" s="11">
        <v>365.8</v>
      </c>
      <c r="G61" s="12">
        <f>ROUND(E61*F61,2)</f>
        <v>1097.4000000000001</v>
      </c>
    </row>
    <row r="62" spans="1:7" x14ac:dyDescent="0.25">
      <c r="A62" s="10" t="s">
        <v>116</v>
      </c>
      <c r="B62" s="10" t="s">
        <v>13</v>
      </c>
      <c r="C62" s="10" t="s">
        <v>17</v>
      </c>
      <c r="D62" s="18" t="s">
        <v>117</v>
      </c>
      <c r="E62" s="11">
        <v>2</v>
      </c>
      <c r="F62" s="11">
        <v>214.1</v>
      </c>
      <c r="G62" s="12">
        <f>ROUND(E62*F62,2)</f>
        <v>428.2</v>
      </c>
    </row>
    <row r="63" spans="1:7" x14ac:dyDescent="0.25">
      <c r="A63" s="10" t="s">
        <v>118</v>
      </c>
      <c r="B63" s="10" t="s">
        <v>13</v>
      </c>
      <c r="C63" s="10" t="s">
        <v>17</v>
      </c>
      <c r="D63" s="18" t="s">
        <v>119</v>
      </c>
      <c r="E63" s="11">
        <v>2</v>
      </c>
      <c r="F63" s="11">
        <v>276.60000000000002</v>
      </c>
      <c r="G63" s="12">
        <f>ROUND(E63*F63,2)</f>
        <v>553.20000000000005</v>
      </c>
    </row>
    <row r="64" spans="1:7" x14ac:dyDescent="0.25">
      <c r="A64" s="10" t="s">
        <v>120</v>
      </c>
      <c r="B64" s="10" t="s">
        <v>13</v>
      </c>
      <c r="C64" s="10" t="s">
        <v>17</v>
      </c>
      <c r="D64" s="18" t="s">
        <v>121</v>
      </c>
      <c r="E64" s="11">
        <v>4</v>
      </c>
      <c r="F64" s="11">
        <v>561.29999999999995</v>
      </c>
      <c r="G64" s="12">
        <f>ROUND(E64*F64,2)</f>
        <v>2245.1999999999998</v>
      </c>
    </row>
    <row r="65" spans="1:7" ht="22.5" x14ac:dyDescent="0.25">
      <c r="A65" s="10" t="s">
        <v>122</v>
      </c>
      <c r="B65" s="10" t="s">
        <v>13</v>
      </c>
      <c r="C65" s="10" t="s">
        <v>97</v>
      </c>
      <c r="D65" s="18" t="s">
        <v>123</v>
      </c>
      <c r="E65" s="11">
        <v>70</v>
      </c>
      <c r="F65" s="11">
        <v>7.9</v>
      </c>
      <c r="G65" s="12">
        <f>ROUND(E65*F65,2)</f>
        <v>553</v>
      </c>
    </row>
    <row r="66" spans="1:7" ht="22.5" x14ac:dyDescent="0.25">
      <c r="A66" s="10" t="s">
        <v>124</v>
      </c>
      <c r="B66" s="10" t="s">
        <v>13</v>
      </c>
      <c r="C66" s="10" t="s">
        <v>97</v>
      </c>
      <c r="D66" s="18" t="s">
        <v>123</v>
      </c>
      <c r="E66" s="11">
        <v>15</v>
      </c>
      <c r="F66" s="11">
        <v>9.1</v>
      </c>
      <c r="G66" s="12">
        <f>ROUND(E66*F66,2)</f>
        <v>136.5</v>
      </c>
    </row>
    <row r="67" spans="1:7" x14ac:dyDescent="0.25">
      <c r="A67" s="13"/>
      <c r="B67" s="13"/>
      <c r="C67" s="13"/>
      <c r="D67" s="19" t="s">
        <v>125</v>
      </c>
      <c r="E67" s="14">
        <v>1</v>
      </c>
      <c r="F67" s="9">
        <f>SUM(G48:G66)</f>
        <v>15283.2</v>
      </c>
      <c r="G67" s="9">
        <f>ROUND(F67*E67,2)</f>
        <v>15283.2</v>
      </c>
    </row>
    <row r="68" spans="1:7" ht="0.95" customHeight="1" x14ac:dyDescent="0.25">
      <c r="A68" s="15"/>
      <c r="B68" s="15"/>
      <c r="C68" s="15"/>
      <c r="D68" s="20"/>
      <c r="E68" s="15"/>
      <c r="F68" s="15"/>
      <c r="G68" s="15"/>
    </row>
    <row r="69" spans="1:7" x14ac:dyDescent="0.25">
      <c r="A69" s="7" t="s">
        <v>126</v>
      </c>
      <c r="B69" s="7" t="s">
        <v>10</v>
      </c>
      <c r="C69" s="7" t="s">
        <v>0</v>
      </c>
      <c r="D69" s="17" t="s">
        <v>127</v>
      </c>
      <c r="E69" s="8">
        <f>E78</f>
        <v>1</v>
      </c>
      <c r="F69" s="9">
        <f>F78</f>
        <v>1839.3</v>
      </c>
      <c r="G69" s="9">
        <f>G78</f>
        <v>1839.3</v>
      </c>
    </row>
    <row r="70" spans="1:7" ht="22.5" x14ac:dyDescent="0.25">
      <c r="A70" s="10" t="s">
        <v>128</v>
      </c>
      <c r="B70" s="10" t="s">
        <v>13</v>
      </c>
      <c r="C70" s="10" t="s">
        <v>130</v>
      </c>
      <c r="D70" s="18" t="s">
        <v>129</v>
      </c>
      <c r="E70" s="11">
        <v>10</v>
      </c>
      <c r="F70" s="11">
        <v>34.15</v>
      </c>
      <c r="G70" s="12">
        <f>ROUND(E70*F70,2)</f>
        <v>341.5</v>
      </c>
    </row>
    <row r="71" spans="1:7" ht="22.5" x14ac:dyDescent="0.25">
      <c r="A71" s="10" t="s">
        <v>131</v>
      </c>
      <c r="B71" s="10" t="s">
        <v>13</v>
      </c>
      <c r="C71" s="10" t="s">
        <v>5</v>
      </c>
      <c r="D71" s="18" t="s">
        <v>132</v>
      </c>
      <c r="E71" s="11">
        <v>1</v>
      </c>
      <c r="F71" s="11">
        <v>393.4</v>
      </c>
      <c r="G71" s="12">
        <f>ROUND(E71*F71,2)</f>
        <v>393.4</v>
      </c>
    </row>
    <row r="72" spans="1:7" ht="22.5" x14ac:dyDescent="0.25">
      <c r="A72" s="10" t="s">
        <v>133</v>
      </c>
      <c r="B72" s="10" t="s">
        <v>13</v>
      </c>
      <c r="C72" s="10" t="s">
        <v>97</v>
      </c>
      <c r="D72" s="18" t="s">
        <v>134</v>
      </c>
      <c r="E72" s="11">
        <v>1</v>
      </c>
      <c r="F72" s="11">
        <v>29.9</v>
      </c>
      <c r="G72" s="12">
        <f>ROUND(E72*F72,2)</f>
        <v>29.9</v>
      </c>
    </row>
    <row r="73" spans="1:7" ht="22.5" x14ac:dyDescent="0.25">
      <c r="A73" s="10" t="s">
        <v>135</v>
      </c>
      <c r="B73" s="10" t="s">
        <v>13</v>
      </c>
      <c r="C73" s="10" t="s">
        <v>97</v>
      </c>
      <c r="D73" s="18" t="s">
        <v>136</v>
      </c>
      <c r="E73" s="11">
        <v>10</v>
      </c>
      <c r="F73" s="11">
        <v>15.6</v>
      </c>
      <c r="G73" s="12">
        <f>ROUND(E73*F73,2)</f>
        <v>156</v>
      </c>
    </row>
    <row r="74" spans="1:7" ht="22.5" x14ac:dyDescent="0.25">
      <c r="A74" s="10" t="s">
        <v>137</v>
      </c>
      <c r="B74" s="10" t="s">
        <v>13</v>
      </c>
      <c r="C74" s="10" t="s">
        <v>97</v>
      </c>
      <c r="D74" s="18" t="s">
        <v>136</v>
      </c>
      <c r="E74" s="11">
        <v>17</v>
      </c>
      <c r="F74" s="11">
        <v>17.100000000000001</v>
      </c>
      <c r="G74" s="12">
        <f>ROUND(E74*F74,2)</f>
        <v>290.7</v>
      </c>
    </row>
    <row r="75" spans="1:7" ht="22.5" x14ac:dyDescent="0.25">
      <c r="A75" s="10" t="s">
        <v>138</v>
      </c>
      <c r="B75" s="10" t="s">
        <v>13</v>
      </c>
      <c r="C75" s="10" t="s">
        <v>97</v>
      </c>
      <c r="D75" s="18" t="s">
        <v>136</v>
      </c>
      <c r="E75" s="11">
        <v>7</v>
      </c>
      <c r="F75" s="11">
        <v>27.4</v>
      </c>
      <c r="G75" s="12">
        <f>ROUND(E75*F75,2)</f>
        <v>191.8</v>
      </c>
    </row>
    <row r="76" spans="1:7" ht="22.5" x14ac:dyDescent="0.25">
      <c r="A76" s="10" t="s">
        <v>139</v>
      </c>
      <c r="B76" s="10" t="s">
        <v>13</v>
      </c>
      <c r="C76" s="10" t="s">
        <v>97</v>
      </c>
      <c r="D76" s="18" t="s">
        <v>140</v>
      </c>
      <c r="E76" s="11">
        <v>8</v>
      </c>
      <c r="F76" s="11">
        <v>25.1</v>
      </c>
      <c r="G76" s="12">
        <f>ROUND(E76*F76,2)</f>
        <v>200.8</v>
      </c>
    </row>
    <row r="77" spans="1:7" x14ac:dyDescent="0.25">
      <c r="A77" s="10" t="s">
        <v>141</v>
      </c>
      <c r="B77" s="10" t="s">
        <v>13</v>
      </c>
      <c r="C77" s="10" t="s">
        <v>5</v>
      </c>
      <c r="D77" s="18" t="s">
        <v>142</v>
      </c>
      <c r="E77" s="11">
        <v>3</v>
      </c>
      <c r="F77" s="11">
        <v>78.400000000000006</v>
      </c>
      <c r="G77" s="12">
        <f>ROUND(E77*F77,2)</f>
        <v>235.2</v>
      </c>
    </row>
    <row r="78" spans="1:7" x14ac:dyDescent="0.25">
      <c r="A78" s="13"/>
      <c r="B78" s="13"/>
      <c r="C78" s="13"/>
      <c r="D78" s="19" t="s">
        <v>143</v>
      </c>
      <c r="E78" s="14">
        <v>1</v>
      </c>
      <c r="F78" s="9">
        <f>SUM(G70:G77)</f>
        <v>1839.3</v>
      </c>
      <c r="G78" s="9">
        <f>ROUND(F78*E78,2)</f>
        <v>1839.3</v>
      </c>
    </row>
    <row r="79" spans="1:7" ht="0.95" customHeight="1" x14ac:dyDescent="0.25">
      <c r="A79" s="15"/>
      <c r="B79" s="15"/>
      <c r="C79" s="15"/>
      <c r="D79" s="20"/>
      <c r="E79" s="15"/>
      <c r="F79" s="15"/>
      <c r="G79" s="15"/>
    </row>
    <row r="80" spans="1:7" x14ac:dyDescent="0.25">
      <c r="A80" s="7" t="s">
        <v>144</v>
      </c>
      <c r="B80" s="7" t="s">
        <v>10</v>
      </c>
      <c r="C80" s="7" t="s">
        <v>0</v>
      </c>
      <c r="D80" s="17" t="s">
        <v>145</v>
      </c>
      <c r="E80" s="8">
        <f>E96</f>
        <v>1</v>
      </c>
      <c r="F80" s="9">
        <f>F96</f>
        <v>19829.199999999997</v>
      </c>
      <c r="G80" s="9">
        <f>G96</f>
        <v>19829.2</v>
      </c>
    </row>
    <row r="81" spans="1:7" x14ac:dyDescent="0.25">
      <c r="A81" s="10" t="s">
        <v>146</v>
      </c>
      <c r="B81" s="10" t="s">
        <v>13</v>
      </c>
      <c r="C81" s="10" t="s">
        <v>97</v>
      </c>
      <c r="D81" s="18" t="s">
        <v>147</v>
      </c>
      <c r="E81" s="11">
        <v>14</v>
      </c>
      <c r="F81" s="11">
        <v>54.6</v>
      </c>
      <c r="G81" s="12">
        <f>ROUND(E81*F81,2)</f>
        <v>764.4</v>
      </c>
    </row>
    <row r="82" spans="1:7" x14ac:dyDescent="0.25">
      <c r="A82" s="10" t="s">
        <v>148</v>
      </c>
      <c r="B82" s="10" t="s">
        <v>13</v>
      </c>
      <c r="C82" s="10" t="s">
        <v>97</v>
      </c>
      <c r="D82" s="18" t="s">
        <v>149</v>
      </c>
      <c r="E82" s="11">
        <v>12</v>
      </c>
      <c r="F82" s="11">
        <v>42.1</v>
      </c>
      <c r="G82" s="12">
        <f>ROUND(E82*F82,2)</f>
        <v>505.2</v>
      </c>
    </row>
    <row r="83" spans="1:7" x14ac:dyDescent="0.25">
      <c r="A83" s="10" t="s">
        <v>150</v>
      </c>
      <c r="B83" s="10" t="s">
        <v>13</v>
      </c>
      <c r="C83" s="10" t="s">
        <v>97</v>
      </c>
      <c r="D83" s="18" t="s">
        <v>151</v>
      </c>
      <c r="E83" s="11">
        <v>12</v>
      </c>
      <c r="F83" s="11">
        <v>35.35</v>
      </c>
      <c r="G83" s="12">
        <f>ROUND(E83*F83,2)</f>
        <v>424.2</v>
      </c>
    </row>
    <row r="84" spans="1:7" x14ac:dyDescent="0.25">
      <c r="A84" s="10" t="s">
        <v>152</v>
      </c>
      <c r="B84" s="10" t="s">
        <v>13</v>
      </c>
      <c r="C84" s="10" t="s">
        <v>5</v>
      </c>
      <c r="D84" s="18" t="s">
        <v>153</v>
      </c>
      <c r="E84" s="11">
        <v>12</v>
      </c>
      <c r="F84" s="11">
        <v>77.400000000000006</v>
      </c>
      <c r="G84" s="12">
        <f>ROUND(E84*F84,2)</f>
        <v>928.8</v>
      </c>
    </row>
    <row r="85" spans="1:7" ht="22.5" x14ac:dyDescent="0.25">
      <c r="A85" s="10" t="s">
        <v>154</v>
      </c>
      <c r="B85" s="10" t="s">
        <v>13</v>
      </c>
      <c r="C85" s="10" t="s">
        <v>97</v>
      </c>
      <c r="D85" s="18" t="s">
        <v>155</v>
      </c>
      <c r="E85" s="11">
        <v>3</v>
      </c>
      <c r="F85" s="11">
        <v>78.900000000000006</v>
      </c>
      <c r="G85" s="12">
        <f>ROUND(E85*F85,2)</f>
        <v>236.7</v>
      </c>
    </row>
    <row r="86" spans="1:7" x14ac:dyDescent="0.25">
      <c r="A86" s="10" t="s">
        <v>156</v>
      </c>
      <c r="B86" s="10" t="s">
        <v>13</v>
      </c>
      <c r="C86" s="10" t="s">
        <v>158</v>
      </c>
      <c r="D86" s="18" t="s">
        <v>157</v>
      </c>
      <c r="E86" s="11">
        <v>1</v>
      </c>
      <c r="F86" s="11">
        <v>325</v>
      </c>
      <c r="G86" s="12">
        <f>ROUND(E86*F86,2)</f>
        <v>325</v>
      </c>
    </row>
    <row r="87" spans="1:7" x14ac:dyDescent="0.25">
      <c r="A87" s="10" t="s">
        <v>159</v>
      </c>
      <c r="B87" s="10" t="s">
        <v>13</v>
      </c>
      <c r="C87" s="10" t="s">
        <v>5</v>
      </c>
      <c r="D87" s="18" t="s">
        <v>160</v>
      </c>
      <c r="E87" s="11">
        <v>3</v>
      </c>
      <c r="F87" s="11">
        <v>212.4</v>
      </c>
      <c r="G87" s="12">
        <f>ROUND(E87*F87,2)</f>
        <v>637.20000000000005</v>
      </c>
    </row>
    <row r="88" spans="1:7" x14ac:dyDescent="0.25">
      <c r="A88" s="10" t="s">
        <v>161</v>
      </c>
      <c r="B88" s="10" t="s">
        <v>13</v>
      </c>
      <c r="C88" s="10" t="s">
        <v>97</v>
      </c>
      <c r="D88" s="18" t="s">
        <v>162</v>
      </c>
      <c r="E88" s="11">
        <v>15</v>
      </c>
      <c r="F88" s="11">
        <v>14.15</v>
      </c>
      <c r="G88" s="12">
        <f>ROUND(E88*F88,2)</f>
        <v>212.25</v>
      </c>
    </row>
    <row r="89" spans="1:7" x14ac:dyDescent="0.25">
      <c r="A89" s="10" t="s">
        <v>163</v>
      </c>
      <c r="B89" s="10" t="s">
        <v>13</v>
      </c>
      <c r="C89" s="10" t="s">
        <v>17</v>
      </c>
      <c r="D89" s="18" t="s">
        <v>164</v>
      </c>
      <c r="E89" s="11">
        <v>1</v>
      </c>
      <c r="F89" s="11">
        <v>902.8</v>
      </c>
      <c r="G89" s="12">
        <f>ROUND(E89*F89,2)</f>
        <v>902.8</v>
      </c>
    </row>
    <row r="90" spans="1:7" x14ac:dyDescent="0.25">
      <c r="A90" s="10" t="s">
        <v>165</v>
      </c>
      <c r="B90" s="10" t="s">
        <v>13</v>
      </c>
      <c r="C90" s="10" t="s">
        <v>5</v>
      </c>
      <c r="D90" s="18" t="s">
        <v>166</v>
      </c>
      <c r="E90" s="11">
        <v>1</v>
      </c>
      <c r="F90" s="11">
        <v>902.8</v>
      </c>
      <c r="G90" s="12">
        <f>ROUND(E90*F90,2)</f>
        <v>902.8</v>
      </c>
    </row>
    <row r="91" spans="1:7" ht="22.5" x14ac:dyDescent="0.25">
      <c r="A91" s="10" t="s">
        <v>167</v>
      </c>
      <c r="B91" s="10" t="s">
        <v>13</v>
      </c>
      <c r="C91" s="10" t="s">
        <v>5</v>
      </c>
      <c r="D91" s="18" t="s">
        <v>168</v>
      </c>
      <c r="E91" s="11">
        <v>2</v>
      </c>
      <c r="F91" s="11">
        <v>4380</v>
      </c>
      <c r="G91" s="12">
        <f>ROUND(E91*F91,2)</f>
        <v>8760</v>
      </c>
    </row>
    <row r="92" spans="1:7" ht="22.5" x14ac:dyDescent="0.25">
      <c r="A92" s="10" t="s">
        <v>169</v>
      </c>
      <c r="B92" s="10" t="s">
        <v>13</v>
      </c>
      <c r="C92" s="10" t="s">
        <v>5</v>
      </c>
      <c r="D92" s="18" t="s">
        <v>170</v>
      </c>
      <c r="E92" s="11">
        <v>1</v>
      </c>
      <c r="F92" s="11">
        <v>2834</v>
      </c>
      <c r="G92" s="12">
        <f>ROUND(E92*F92,2)</f>
        <v>2834</v>
      </c>
    </row>
    <row r="93" spans="1:7" ht="22.5" x14ac:dyDescent="0.25">
      <c r="A93" s="10" t="s">
        <v>171</v>
      </c>
      <c r="B93" s="10" t="s">
        <v>13</v>
      </c>
      <c r="C93" s="10" t="s">
        <v>97</v>
      </c>
      <c r="D93" s="18" t="s">
        <v>172</v>
      </c>
      <c r="E93" s="11">
        <v>50</v>
      </c>
      <c r="F93" s="11">
        <v>38.200000000000003</v>
      </c>
      <c r="G93" s="12">
        <f>ROUND(E93*F93,2)</f>
        <v>1910</v>
      </c>
    </row>
    <row r="94" spans="1:7" ht="22.5" x14ac:dyDescent="0.25">
      <c r="A94" s="10" t="s">
        <v>173</v>
      </c>
      <c r="B94" s="10" t="s">
        <v>13</v>
      </c>
      <c r="C94" s="10" t="s">
        <v>5</v>
      </c>
      <c r="D94" s="18" t="s">
        <v>174</v>
      </c>
      <c r="E94" s="11">
        <v>3</v>
      </c>
      <c r="F94" s="11">
        <v>147.85</v>
      </c>
      <c r="G94" s="12">
        <f>ROUND(E94*F94,2)</f>
        <v>443.55</v>
      </c>
    </row>
    <row r="95" spans="1:7" ht="22.5" x14ac:dyDescent="0.25">
      <c r="A95" s="10" t="s">
        <v>175</v>
      </c>
      <c r="B95" s="10" t="s">
        <v>13</v>
      </c>
      <c r="C95" s="10" t="s">
        <v>97</v>
      </c>
      <c r="D95" s="18" t="s">
        <v>176</v>
      </c>
      <c r="E95" s="11">
        <v>3</v>
      </c>
      <c r="F95" s="11">
        <v>14.1</v>
      </c>
      <c r="G95" s="12">
        <f>ROUND(E95*F95,2)</f>
        <v>42.3</v>
      </c>
    </row>
    <row r="96" spans="1:7" x14ac:dyDescent="0.25">
      <c r="A96" s="13"/>
      <c r="B96" s="13"/>
      <c r="C96" s="13"/>
      <c r="D96" s="19" t="s">
        <v>177</v>
      </c>
      <c r="E96" s="14">
        <v>1</v>
      </c>
      <c r="F96" s="9">
        <f>SUM(G81:G95)</f>
        <v>19829.199999999997</v>
      </c>
      <c r="G96" s="9">
        <f>ROUND(F96*E96,2)</f>
        <v>19829.2</v>
      </c>
    </row>
    <row r="97" spans="1:7" ht="0.95" customHeight="1" x14ac:dyDescent="0.25">
      <c r="A97" s="15"/>
      <c r="B97" s="15"/>
      <c r="C97" s="15"/>
      <c r="D97" s="20"/>
      <c r="E97" s="15"/>
      <c r="F97" s="15"/>
      <c r="G97" s="15"/>
    </row>
    <row r="98" spans="1:7" x14ac:dyDescent="0.25">
      <c r="A98" s="7" t="s">
        <v>178</v>
      </c>
      <c r="B98" s="7" t="s">
        <v>10</v>
      </c>
      <c r="C98" s="7" t="s">
        <v>0</v>
      </c>
      <c r="D98" s="17" t="s">
        <v>179</v>
      </c>
      <c r="E98" s="8">
        <f>E121</f>
        <v>1</v>
      </c>
      <c r="F98" s="9">
        <f>F121</f>
        <v>14883.150000000001</v>
      </c>
      <c r="G98" s="9">
        <f>G121</f>
        <v>14883.15</v>
      </c>
    </row>
    <row r="99" spans="1:7" x14ac:dyDescent="0.25">
      <c r="A99" s="10" t="s">
        <v>180</v>
      </c>
      <c r="B99" s="10" t="s">
        <v>13</v>
      </c>
      <c r="C99" s="10" t="s">
        <v>97</v>
      </c>
      <c r="D99" s="18" t="s">
        <v>181</v>
      </c>
      <c r="E99" s="11">
        <v>15</v>
      </c>
      <c r="F99" s="11">
        <v>25.4</v>
      </c>
      <c r="G99" s="12">
        <f>ROUND(E99*F99,2)</f>
        <v>381</v>
      </c>
    </row>
    <row r="100" spans="1:7" x14ac:dyDescent="0.25">
      <c r="A100" s="10" t="s">
        <v>182</v>
      </c>
      <c r="B100" s="10" t="s">
        <v>13</v>
      </c>
      <c r="C100" s="10" t="s">
        <v>17</v>
      </c>
      <c r="D100" s="18" t="s">
        <v>183</v>
      </c>
      <c r="E100" s="11">
        <v>1</v>
      </c>
      <c r="F100" s="11">
        <v>4587.8</v>
      </c>
      <c r="G100" s="12">
        <f>ROUND(E100*F100,2)</f>
        <v>4587.8</v>
      </c>
    </row>
    <row r="101" spans="1:7" ht="22.5" x14ac:dyDescent="0.25">
      <c r="A101" s="10" t="s">
        <v>184</v>
      </c>
      <c r="B101" s="10" t="s">
        <v>13</v>
      </c>
      <c r="C101" s="10" t="s">
        <v>97</v>
      </c>
      <c r="D101" s="18" t="s">
        <v>185</v>
      </c>
      <c r="E101" s="11">
        <v>600</v>
      </c>
      <c r="F101" s="11">
        <v>1.85</v>
      </c>
      <c r="G101" s="12">
        <f>ROUND(E101*F101,2)</f>
        <v>1110</v>
      </c>
    </row>
    <row r="102" spans="1:7" ht="22.5" x14ac:dyDescent="0.25">
      <c r="A102" s="10" t="s">
        <v>186</v>
      </c>
      <c r="B102" s="10" t="s">
        <v>13</v>
      </c>
      <c r="C102" s="10" t="s">
        <v>97</v>
      </c>
      <c r="D102" s="18" t="s">
        <v>187</v>
      </c>
      <c r="E102" s="11">
        <v>750</v>
      </c>
      <c r="F102" s="11">
        <v>1.35</v>
      </c>
      <c r="G102" s="12">
        <f>ROUND(E102*F102,2)</f>
        <v>1012.5</v>
      </c>
    </row>
    <row r="103" spans="1:7" ht="22.5" x14ac:dyDescent="0.25">
      <c r="A103" s="10" t="s">
        <v>188</v>
      </c>
      <c r="B103" s="10" t="s">
        <v>13</v>
      </c>
      <c r="C103" s="10" t="s">
        <v>97</v>
      </c>
      <c r="D103" s="18" t="s">
        <v>189</v>
      </c>
      <c r="E103" s="11">
        <v>105</v>
      </c>
      <c r="F103" s="11">
        <v>2.95</v>
      </c>
      <c r="G103" s="12">
        <f>ROUND(E103*F103,2)</f>
        <v>309.75</v>
      </c>
    </row>
    <row r="104" spans="1:7" ht="22.5" x14ac:dyDescent="0.25">
      <c r="A104" s="10" t="s">
        <v>190</v>
      </c>
      <c r="B104" s="10" t="s">
        <v>13</v>
      </c>
      <c r="C104" s="10" t="s">
        <v>97</v>
      </c>
      <c r="D104" s="18" t="s">
        <v>191</v>
      </c>
      <c r="E104" s="11">
        <v>45</v>
      </c>
      <c r="F104" s="11">
        <v>4.45</v>
      </c>
      <c r="G104" s="12">
        <f>ROUND(E104*F104,2)</f>
        <v>200.25</v>
      </c>
    </row>
    <row r="105" spans="1:7" x14ac:dyDescent="0.25">
      <c r="A105" s="10" t="s">
        <v>192</v>
      </c>
      <c r="B105" s="10" t="s">
        <v>13</v>
      </c>
      <c r="C105" s="10" t="s">
        <v>5</v>
      </c>
      <c r="D105" s="18" t="s">
        <v>193</v>
      </c>
      <c r="E105" s="11">
        <v>4</v>
      </c>
      <c r="F105" s="11">
        <v>34.200000000000003</v>
      </c>
      <c r="G105" s="12">
        <f>ROUND(E105*F105,2)</f>
        <v>136.80000000000001</v>
      </c>
    </row>
    <row r="106" spans="1:7" x14ac:dyDescent="0.25">
      <c r="A106" s="10" t="s">
        <v>194</v>
      </c>
      <c r="B106" s="10" t="s">
        <v>13</v>
      </c>
      <c r="C106" s="10" t="s">
        <v>5</v>
      </c>
      <c r="D106" s="18" t="s">
        <v>195</v>
      </c>
      <c r="E106" s="11">
        <v>20</v>
      </c>
      <c r="F106" s="11">
        <v>39.9</v>
      </c>
      <c r="G106" s="12">
        <f>ROUND(E106*F106,2)</f>
        <v>798</v>
      </c>
    </row>
    <row r="107" spans="1:7" ht="22.5" x14ac:dyDescent="0.25">
      <c r="A107" s="10" t="s">
        <v>196</v>
      </c>
      <c r="B107" s="10" t="s">
        <v>13</v>
      </c>
      <c r="C107" s="10" t="s">
        <v>5</v>
      </c>
      <c r="D107" s="18" t="s">
        <v>197</v>
      </c>
      <c r="E107" s="11">
        <v>11</v>
      </c>
      <c r="F107" s="11">
        <v>118.8</v>
      </c>
      <c r="G107" s="12">
        <f>ROUND(E107*F107,2)</f>
        <v>1306.8</v>
      </c>
    </row>
    <row r="108" spans="1:7" ht="22.5" x14ac:dyDescent="0.25">
      <c r="A108" s="10" t="s">
        <v>198</v>
      </c>
      <c r="B108" s="10" t="s">
        <v>13</v>
      </c>
      <c r="C108" s="10" t="s">
        <v>5</v>
      </c>
      <c r="D108" s="18" t="s">
        <v>199</v>
      </c>
      <c r="E108" s="11">
        <v>2</v>
      </c>
      <c r="F108" s="11">
        <v>62.15</v>
      </c>
      <c r="G108" s="12">
        <f>ROUND(E108*F108,2)</f>
        <v>124.3</v>
      </c>
    </row>
    <row r="109" spans="1:7" x14ac:dyDescent="0.25">
      <c r="A109" s="10" t="s">
        <v>200</v>
      </c>
      <c r="B109" s="10" t="s">
        <v>13</v>
      </c>
      <c r="C109" s="10" t="s">
        <v>5</v>
      </c>
      <c r="D109" s="18" t="s">
        <v>201</v>
      </c>
      <c r="E109" s="11">
        <v>8</v>
      </c>
      <c r="F109" s="11">
        <v>71.2</v>
      </c>
      <c r="G109" s="12">
        <f>ROUND(E109*F109,2)</f>
        <v>569.6</v>
      </c>
    </row>
    <row r="110" spans="1:7" ht="22.5" x14ac:dyDescent="0.25">
      <c r="A110" s="10" t="s">
        <v>202</v>
      </c>
      <c r="B110" s="10" t="s">
        <v>13</v>
      </c>
      <c r="C110" s="10" t="s">
        <v>5</v>
      </c>
      <c r="D110" s="18" t="s">
        <v>199</v>
      </c>
      <c r="E110" s="11">
        <v>8</v>
      </c>
      <c r="F110" s="11">
        <v>62.15</v>
      </c>
      <c r="G110" s="12">
        <f>ROUND(E110*F110,2)</f>
        <v>497.2</v>
      </c>
    </row>
    <row r="111" spans="1:7" ht="22.5" x14ac:dyDescent="0.25">
      <c r="A111" s="10" t="s">
        <v>203</v>
      </c>
      <c r="B111" s="10" t="s">
        <v>13</v>
      </c>
      <c r="C111" s="10" t="s">
        <v>5</v>
      </c>
      <c r="D111" s="18" t="s">
        <v>204</v>
      </c>
      <c r="E111" s="11">
        <v>16</v>
      </c>
      <c r="F111" s="11">
        <v>67.900000000000006</v>
      </c>
      <c r="G111" s="12">
        <f>ROUND(E111*F111,2)</f>
        <v>1086.4000000000001</v>
      </c>
    </row>
    <row r="112" spans="1:7" ht="22.5" x14ac:dyDescent="0.25">
      <c r="A112" s="10" t="s">
        <v>205</v>
      </c>
      <c r="B112" s="10" t="s">
        <v>13</v>
      </c>
      <c r="C112" s="10" t="s">
        <v>5</v>
      </c>
      <c r="D112" s="18" t="s">
        <v>206</v>
      </c>
      <c r="E112" s="11">
        <v>6</v>
      </c>
      <c r="F112" s="11">
        <v>82.95</v>
      </c>
      <c r="G112" s="12">
        <f>ROUND(E112*F112,2)</f>
        <v>497.7</v>
      </c>
    </row>
    <row r="113" spans="1:7" ht="22.5" x14ac:dyDescent="0.25">
      <c r="A113" s="10" t="s">
        <v>207</v>
      </c>
      <c r="B113" s="10" t="s">
        <v>13</v>
      </c>
      <c r="C113" s="10" t="s">
        <v>5</v>
      </c>
      <c r="D113" s="18" t="s">
        <v>208</v>
      </c>
      <c r="E113" s="11">
        <v>13</v>
      </c>
      <c r="F113" s="11">
        <v>78.900000000000006</v>
      </c>
      <c r="G113" s="12">
        <f>ROUND(E113*F113,2)</f>
        <v>1025.7</v>
      </c>
    </row>
    <row r="114" spans="1:7" x14ac:dyDescent="0.25">
      <c r="A114" s="10" t="s">
        <v>209</v>
      </c>
      <c r="B114" s="10" t="s">
        <v>13</v>
      </c>
      <c r="C114" s="10" t="s">
        <v>97</v>
      </c>
      <c r="D114" s="18" t="s">
        <v>210</v>
      </c>
      <c r="E114" s="11">
        <v>25</v>
      </c>
      <c r="F114" s="11">
        <v>6.15</v>
      </c>
      <c r="G114" s="12">
        <f>ROUND(E114*F114,2)</f>
        <v>153.75</v>
      </c>
    </row>
    <row r="115" spans="1:7" x14ac:dyDescent="0.25">
      <c r="A115" s="10" t="s">
        <v>211</v>
      </c>
      <c r="B115" s="10" t="s">
        <v>13</v>
      </c>
      <c r="C115" s="10" t="s">
        <v>5</v>
      </c>
      <c r="D115" s="18" t="s">
        <v>212</v>
      </c>
      <c r="E115" s="11">
        <v>1</v>
      </c>
      <c r="F115" s="11">
        <v>57.4</v>
      </c>
      <c r="G115" s="12">
        <f>ROUND(E115*F115,2)</f>
        <v>57.4</v>
      </c>
    </row>
    <row r="116" spans="1:7" x14ac:dyDescent="0.25">
      <c r="A116" s="10" t="s">
        <v>213</v>
      </c>
      <c r="B116" s="10" t="s">
        <v>13</v>
      </c>
      <c r="C116" s="10" t="s">
        <v>5</v>
      </c>
      <c r="D116" s="18" t="s">
        <v>212</v>
      </c>
      <c r="E116" s="11">
        <v>2</v>
      </c>
      <c r="F116" s="11">
        <v>68.8</v>
      </c>
      <c r="G116" s="12">
        <f>ROUND(E116*F116,2)</f>
        <v>137.6</v>
      </c>
    </row>
    <row r="117" spans="1:7" x14ac:dyDescent="0.25">
      <c r="A117" s="10" t="s">
        <v>214</v>
      </c>
      <c r="B117" s="10" t="s">
        <v>13</v>
      </c>
      <c r="C117" s="10" t="s">
        <v>5</v>
      </c>
      <c r="D117" s="18" t="s">
        <v>215</v>
      </c>
      <c r="E117" s="11">
        <v>2</v>
      </c>
      <c r="F117" s="11">
        <v>81.45</v>
      </c>
      <c r="G117" s="12">
        <f>ROUND(E117*F117,2)</f>
        <v>162.9</v>
      </c>
    </row>
    <row r="118" spans="1:7" x14ac:dyDescent="0.25">
      <c r="A118" s="10" t="s">
        <v>216</v>
      </c>
      <c r="B118" s="10" t="s">
        <v>13</v>
      </c>
      <c r="C118" s="10" t="s">
        <v>5</v>
      </c>
      <c r="D118" s="18" t="s">
        <v>217</v>
      </c>
      <c r="E118" s="11">
        <v>2</v>
      </c>
      <c r="F118" s="11">
        <v>42.25</v>
      </c>
      <c r="G118" s="12">
        <f>ROUND(E118*F118,2)</f>
        <v>84.5</v>
      </c>
    </row>
    <row r="119" spans="1:7" x14ac:dyDescent="0.25">
      <c r="A119" s="10" t="s">
        <v>218</v>
      </c>
      <c r="B119" s="10" t="s">
        <v>13</v>
      </c>
      <c r="C119" s="10" t="s">
        <v>5</v>
      </c>
      <c r="D119" s="18" t="s">
        <v>219</v>
      </c>
      <c r="E119" s="11">
        <v>2</v>
      </c>
      <c r="F119" s="11">
        <v>164.1</v>
      </c>
      <c r="G119" s="12">
        <f>ROUND(E119*F119,2)</f>
        <v>328.2</v>
      </c>
    </row>
    <row r="120" spans="1:7" x14ac:dyDescent="0.25">
      <c r="A120" s="10" t="s">
        <v>220</v>
      </c>
      <c r="B120" s="10" t="s">
        <v>13</v>
      </c>
      <c r="C120" s="10" t="s">
        <v>17</v>
      </c>
      <c r="D120" s="18" t="s">
        <v>221</v>
      </c>
      <c r="E120" s="11">
        <v>1</v>
      </c>
      <c r="F120" s="11">
        <v>315</v>
      </c>
      <c r="G120" s="12">
        <f>ROUND(E120*F120,2)</f>
        <v>315</v>
      </c>
    </row>
    <row r="121" spans="1:7" x14ac:dyDescent="0.25">
      <c r="A121" s="13"/>
      <c r="B121" s="13"/>
      <c r="C121" s="13"/>
      <c r="D121" s="19" t="s">
        <v>222</v>
      </c>
      <c r="E121" s="14">
        <v>1</v>
      </c>
      <c r="F121" s="9">
        <f>SUM(G99:G120)</f>
        <v>14883.150000000001</v>
      </c>
      <c r="G121" s="9">
        <f>ROUND(F121*E121,2)</f>
        <v>14883.15</v>
      </c>
    </row>
    <row r="122" spans="1:7" ht="0.95" customHeight="1" x14ac:dyDescent="0.25">
      <c r="A122" s="15"/>
      <c r="B122" s="15"/>
      <c r="C122" s="15"/>
      <c r="D122" s="20"/>
      <c r="E122" s="15"/>
      <c r="F122" s="15"/>
      <c r="G122" s="15"/>
    </row>
    <row r="123" spans="1:7" x14ac:dyDescent="0.25">
      <c r="A123" s="7" t="s">
        <v>223</v>
      </c>
      <c r="B123" s="7" t="s">
        <v>10</v>
      </c>
      <c r="C123" s="7" t="s">
        <v>0</v>
      </c>
      <c r="D123" s="17" t="s">
        <v>224</v>
      </c>
      <c r="E123" s="8">
        <f>E125</f>
        <v>1</v>
      </c>
      <c r="F123" s="9">
        <f>F125</f>
        <v>961.71</v>
      </c>
      <c r="G123" s="9">
        <f>G125</f>
        <v>961.71</v>
      </c>
    </row>
    <row r="124" spans="1:7" x14ac:dyDescent="0.25">
      <c r="A124" s="10" t="s">
        <v>225</v>
      </c>
      <c r="B124" s="10" t="s">
        <v>13</v>
      </c>
      <c r="C124" s="10" t="s">
        <v>14</v>
      </c>
      <c r="D124" s="18" t="s">
        <v>226</v>
      </c>
      <c r="E124" s="11">
        <v>111.18</v>
      </c>
      <c r="F124" s="11">
        <v>8.65</v>
      </c>
      <c r="G124" s="12">
        <f>ROUND(E124*F124,2)</f>
        <v>961.71</v>
      </c>
    </row>
    <row r="125" spans="1:7" x14ac:dyDescent="0.25">
      <c r="A125" s="13"/>
      <c r="B125" s="13"/>
      <c r="C125" s="13"/>
      <c r="D125" s="19" t="s">
        <v>227</v>
      </c>
      <c r="E125" s="14">
        <v>1</v>
      </c>
      <c r="F125" s="9">
        <f>G124</f>
        <v>961.71</v>
      </c>
      <c r="G125" s="9">
        <f>ROUND(F125*E125,2)</f>
        <v>961.71</v>
      </c>
    </row>
    <row r="126" spans="1:7" ht="0.95" customHeight="1" x14ac:dyDescent="0.25">
      <c r="A126" s="15"/>
      <c r="B126" s="15"/>
      <c r="C126" s="15"/>
      <c r="D126" s="20"/>
      <c r="E126" s="15"/>
      <c r="F126" s="15"/>
      <c r="G126" s="15"/>
    </row>
    <row r="127" spans="1:7" x14ac:dyDescent="0.25">
      <c r="A127" s="7" t="s">
        <v>228</v>
      </c>
      <c r="B127" s="7" t="s">
        <v>10</v>
      </c>
      <c r="C127" s="7" t="s">
        <v>0</v>
      </c>
      <c r="D127" s="17" t="s">
        <v>229</v>
      </c>
      <c r="E127" s="8">
        <f>E129</f>
        <v>1</v>
      </c>
      <c r="F127" s="9">
        <f>F129</f>
        <v>1789.2</v>
      </c>
      <c r="G127" s="9">
        <f>G129</f>
        <v>1789.2</v>
      </c>
    </row>
    <row r="128" spans="1:7" x14ac:dyDescent="0.25">
      <c r="A128" s="10" t="s">
        <v>230</v>
      </c>
      <c r="B128" s="10" t="s">
        <v>13</v>
      </c>
      <c r="C128" s="10" t="s">
        <v>17</v>
      </c>
      <c r="D128" s="18" t="s">
        <v>231</v>
      </c>
      <c r="E128" s="11">
        <v>1</v>
      </c>
      <c r="F128" s="11">
        <v>1789.2</v>
      </c>
      <c r="G128" s="12">
        <f>ROUND(E128*F128,2)</f>
        <v>1789.2</v>
      </c>
    </row>
    <row r="129" spans="1:7" x14ac:dyDescent="0.25">
      <c r="A129" s="13"/>
      <c r="B129" s="13"/>
      <c r="C129" s="13"/>
      <c r="D129" s="19" t="s">
        <v>232</v>
      </c>
      <c r="E129" s="14">
        <v>1</v>
      </c>
      <c r="F129" s="9">
        <f>G128</f>
        <v>1789.2</v>
      </c>
      <c r="G129" s="9">
        <f>ROUND(F129*E129,2)</f>
        <v>1789.2</v>
      </c>
    </row>
    <row r="130" spans="1:7" ht="0.95" customHeight="1" x14ac:dyDescent="0.25">
      <c r="A130" s="15"/>
      <c r="B130" s="15"/>
      <c r="C130" s="15"/>
      <c r="D130" s="20"/>
      <c r="E130" s="15"/>
      <c r="F130" s="15"/>
      <c r="G130" s="15"/>
    </row>
    <row r="131" spans="1:7" x14ac:dyDescent="0.25">
      <c r="A131" s="7" t="s">
        <v>233</v>
      </c>
      <c r="B131" s="7" t="s">
        <v>10</v>
      </c>
      <c r="C131" s="7" t="s">
        <v>0</v>
      </c>
      <c r="D131" s="17" t="s">
        <v>234</v>
      </c>
      <c r="E131" s="8">
        <f>E133</f>
        <v>1</v>
      </c>
      <c r="F131" s="9">
        <f>F133</f>
        <v>0</v>
      </c>
      <c r="G131" s="9">
        <f>G133</f>
        <v>0</v>
      </c>
    </row>
    <row r="132" spans="1:7" x14ac:dyDescent="0.25">
      <c r="A132" s="10" t="s">
        <v>235</v>
      </c>
      <c r="B132" s="10" t="s">
        <v>13</v>
      </c>
      <c r="C132" s="10" t="s">
        <v>17</v>
      </c>
      <c r="D132" s="18" t="s">
        <v>236</v>
      </c>
      <c r="E132" s="11">
        <v>0</v>
      </c>
      <c r="F132" s="11">
        <v>815</v>
      </c>
      <c r="G132" s="12">
        <f>ROUND(E132*F132,2)</f>
        <v>0</v>
      </c>
    </row>
    <row r="133" spans="1:7" x14ac:dyDescent="0.25">
      <c r="A133" s="13"/>
      <c r="B133" s="13"/>
      <c r="C133" s="13"/>
      <c r="D133" s="19" t="s">
        <v>237</v>
      </c>
      <c r="E133" s="14">
        <v>1</v>
      </c>
      <c r="F133" s="9">
        <f>G132</f>
        <v>0</v>
      </c>
      <c r="G133" s="9">
        <f>ROUND(F133*E133,2)</f>
        <v>0</v>
      </c>
    </row>
    <row r="134" spans="1:7" ht="0.95" customHeight="1" x14ac:dyDescent="0.25">
      <c r="A134" s="15"/>
      <c r="B134" s="15"/>
      <c r="C134" s="15"/>
      <c r="D134" s="20"/>
      <c r="E134" s="15"/>
      <c r="F134" s="15"/>
      <c r="G134" s="15"/>
    </row>
    <row r="135" spans="1:7" x14ac:dyDescent="0.25">
      <c r="A135" s="7" t="s">
        <v>238</v>
      </c>
      <c r="B135" s="7" t="s">
        <v>10</v>
      </c>
      <c r="C135" s="7" t="s">
        <v>0</v>
      </c>
      <c r="D135" s="17" t="s">
        <v>239</v>
      </c>
      <c r="E135" s="8">
        <f>E139</f>
        <v>1</v>
      </c>
      <c r="F135" s="9">
        <f>F139</f>
        <v>1080.2</v>
      </c>
      <c r="G135" s="9">
        <f>G139</f>
        <v>1080.2</v>
      </c>
    </row>
    <row r="136" spans="1:7" x14ac:dyDescent="0.25">
      <c r="A136" s="10" t="s">
        <v>240</v>
      </c>
      <c r="B136" s="10" t="s">
        <v>13</v>
      </c>
      <c r="C136" s="10" t="s">
        <v>17</v>
      </c>
      <c r="D136" s="18" t="s">
        <v>241</v>
      </c>
      <c r="E136" s="11">
        <v>2</v>
      </c>
      <c r="F136" s="11">
        <v>42.4</v>
      </c>
      <c r="G136" s="12">
        <f>ROUND(E136*F136,2)</f>
        <v>84.8</v>
      </c>
    </row>
    <row r="137" spans="1:7" ht="22.5" x14ac:dyDescent="0.25">
      <c r="A137" s="10" t="s">
        <v>242</v>
      </c>
      <c r="B137" s="10" t="s">
        <v>13</v>
      </c>
      <c r="C137" s="10" t="s">
        <v>17</v>
      </c>
      <c r="D137" s="18" t="s">
        <v>243</v>
      </c>
      <c r="E137" s="11">
        <v>3</v>
      </c>
      <c r="F137" s="11">
        <v>16.2</v>
      </c>
      <c r="G137" s="12">
        <f>ROUND(E137*F137,2)</f>
        <v>48.6</v>
      </c>
    </row>
    <row r="138" spans="1:7" x14ac:dyDescent="0.25">
      <c r="A138" s="10" t="s">
        <v>244</v>
      </c>
      <c r="B138" s="10" t="s">
        <v>13</v>
      </c>
      <c r="C138" s="10" t="s">
        <v>17</v>
      </c>
      <c r="D138" s="18" t="s">
        <v>245</v>
      </c>
      <c r="E138" s="11">
        <v>12</v>
      </c>
      <c r="F138" s="11">
        <v>78.900000000000006</v>
      </c>
      <c r="G138" s="12">
        <f>ROUND(E138*F138,2)</f>
        <v>946.8</v>
      </c>
    </row>
    <row r="139" spans="1:7" x14ac:dyDescent="0.25">
      <c r="A139" s="13"/>
      <c r="B139" s="13"/>
      <c r="C139" s="13"/>
      <c r="D139" s="19" t="s">
        <v>246</v>
      </c>
      <c r="E139" s="14">
        <v>1</v>
      </c>
      <c r="F139" s="9">
        <f>SUM(G136:G138)</f>
        <v>1080.2</v>
      </c>
      <c r="G139" s="9">
        <f>ROUND(F139*E139,2)</f>
        <v>1080.2</v>
      </c>
    </row>
    <row r="140" spans="1:7" ht="0.95" customHeight="1" x14ac:dyDescent="0.25">
      <c r="A140" s="15"/>
      <c r="B140" s="15"/>
      <c r="C140" s="15"/>
      <c r="D140" s="20"/>
      <c r="E140" s="15"/>
      <c r="F140" s="15"/>
      <c r="G140" s="15"/>
    </row>
    <row r="141" spans="1:7" x14ac:dyDescent="0.25">
      <c r="A141" s="7" t="s">
        <v>247</v>
      </c>
      <c r="B141" s="7" t="s">
        <v>10</v>
      </c>
      <c r="C141" s="7" t="s">
        <v>0</v>
      </c>
      <c r="D141" s="17" t="s">
        <v>248</v>
      </c>
      <c r="E141" s="8">
        <f>E144</f>
        <v>1</v>
      </c>
      <c r="F141" s="9">
        <f>F144</f>
        <v>201.9</v>
      </c>
      <c r="G141" s="9">
        <f>G144</f>
        <v>201.9</v>
      </c>
    </row>
    <row r="142" spans="1:7" x14ac:dyDescent="0.25">
      <c r="A142" s="10" t="s">
        <v>249</v>
      </c>
      <c r="B142" s="10" t="s">
        <v>13</v>
      </c>
      <c r="C142" s="10" t="s">
        <v>17</v>
      </c>
      <c r="D142" s="18" t="s">
        <v>250</v>
      </c>
      <c r="E142" s="11">
        <v>1</v>
      </c>
      <c r="F142" s="11">
        <v>32.6</v>
      </c>
      <c r="G142" s="12">
        <f>ROUND(E142*F142,2)</f>
        <v>32.6</v>
      </c>
    </row>
    <row r="143" spans="1:7" x14ac:dyDescent="0.25">
      <c r="A143" s="10" t="s">
        <v>251</v>
      </c>
      <c r="B143" s="10" t="s">
        <v>13</v>
      </c>
      <c r="C143" s="10" t="s">
        <v>17</v>
      </c>
      <c r="D143" s="18" t="s">
        <v>252</v>
      </c>
      <c r="E143" s="11">
        <v>2</v>
      </c>
      <c r="F143" s="11">
        <v>84.65</v>
      </c>
      <c r="G143" s="12">
        <f>ROUND(E143*F143,2)</f>
        <v>169.3</v>
      </c>
    </row>
    <row r="144" spans="1:7" x14ac:dyDescent="0.25">
      <c r="A144" s="13"/>
      <c r="B144" s="13"/>
      <c r="C144" s="13"/>
      <c r="D144" s="19" t="s">
        <v>253</v>
      </c>
      <c r="E144" s="14">
        <v>1</v>
      </c>
      <c r="F144" s="9">
        <f>SUM(G142:G143)</f>
        <v>201.9</v>
      </c>
      <c r="G144" s="9">
        <f>ROUND(F144*E144,2)</f>
        <v>201.9</v>
      </c>
    </row>
    <row r="145" spans="1:7" ht="0.95" customHeight="1" x14ac:dyDescent="0.25">
      <c r="A145" s="15"/>
      <c r="B145" s="15"/>
      <c r="C145" s="15"/>
      <c r="D145" s="20"/>
      <c r="E145" s="15"/>
      <c r="F145" s="15"/>
      <c r="G145" s="15"/>
    </row>
    <row r="146" spans="1:7" x14ac:dyDescent="0.25">
      <c r="A146" s="13"/>
      <c r="B146" s="13"/>
      <c r="C146" s="13"/>
      <c r="D146" s="19" t="s">
        <v>254</v>
      </c>
      <c r="E146" s="14">
        <v>1</v>
      </c>
      <c r="F146" s="9">
        <f>G12+G22+G35+G45+G67+G78+G96+G121+G125+G129+G133+G139+G144</f>
        <v>108552.43999999999</v>
      </c>
      <c r="G146" s="9">
        <f>ROUND(F146*E146,2)</f>
        <v>108552.44</v>
      </c>
    </row>
    <row r="147" spans="1:7" x14ac:dyDescent="0.25">
      <c r="A147" s="13"/>
      <c r="B147" s="13"/>
      <c r="C147" s="13"/>
      <c r="D147" s="21"/>
      <c r="E147" s="13"/>
      <c r="F147" s="13"/>
      <c r="G147" s="13"/>
    </row>
  </sheetData>
  <dataValidations count="1">
    <dataValidation type="list" allowBlank="1" showInputMessage="1" showErrorMessage="1" sqref="B4:B147" xr:uid="{6CE0A33C-0787-4182-A17B-C7DA9D0612BF}">
      <formula1>"Capítulo,Partida,Mano de obra,Maquinaria,Material,Otros,"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frandfinmatg@gmail.com</dc:creator>
  <cp:lastModifiedBy>frandfinmatg@gmail.com</cp:lastModifiedBy>
  <dcterms:created xsi:type="dcterms:W3CDTF">2026-03-31T11:10:07Z</dcterms:created>
  <dcterms:modified xsi:type="dcterms:W3CDTF">2026-03-31T11:10:31Z</dcterms:modified>
</cp:coreProperties>
</file>