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Sevilla\Ofertas\"/>
    </mc:Choice>
  </mc:AlternateContent>
  <xr:revisionPtr revIDLastSave="0" documentId="13_ncr:1_{6107CFD5-51DE-4CC5-866C-7E53C108DA5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 a="1"/>
  <c r="A1" i="2" s="1"/>
  <c r="E213" i="1"/>
  <c r="G217" i="1"/>
  <c r="G216" i="1"/>
  <c r="G215" i="1"/>
  <c r="G214" i="1"/>
  <c r="E209" i="1"/>
  <c r="G210" i="1"/>
  <c r="F211" i="1" s="1"/>
  <c r="G211" i="1" s="1"/>
  <c r="G209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E173" i="1"/>
  <c r="G175" i="1"/>
  <c r="G174" i="1"/>
  <c r="E162" i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207" i="1" l="1"/>
  <c r="F203" i="1" s="1"/>
  <c r="F113" i="1"/>
  <c r="G113" i="1" s="1"/>
  <c r="G102" i="1" s="1"/>
  <c r="F171" i="1"/>
  <c r="F162" i="1" s="1"/>
  <c r="F85" i="1"/>
  <c r="G85" i="1" s="1"/>
  <c r="G80" i="1" s="1"/>
  <c r="F176" i="1"/>
  <c r="F173" i="1" s="1"/>
  <c r="F218" i="1"/>
  <c r="G218" i="1" s="1"/>
  <c r="G213" i="1" s="1"/>
  <c r="F201" i="1"/>
  <c r="G201" i="1" s="1"/>
  <c r="G184" i="1" s="1"/>
  <c r="F124" i="1"/>
  <c r="G124" i="1" s="1"/>
  <c r="G115" i="1" s="1"/>
  <c r="F182" i="1"/>
  <c r="F178" i="1" s="1"/>
  <c r="F160" i="1"/>
  <c r="F153" i="1" s="1"/>
  <c r="F151" i="1"/>
  <c r="G151" i="1" s="1"/>
  <c r="G135" i="1" s="1"/>
  <c r="F133" i="1"/>
  <c r="F126" i="1" s="1"/>
  <c r="F100" i="1"/>
  <c r="G100" i="1" s="1"/>
  <c r="G87" i="1" s="1"/>
  <c r="F78" i="1"/>
  <c r="F58" i="1" s="1"/>
  <c r="F56" i="1"/>
  <c r="G56" i="1" s="1"/>
  <c r="G37" i="1" s="1"/>
  <c r="F35" i="1"/>
  <c r="F28" i="1" s="1"/>
  <c r="F26" i="1"/>
  <c r="G26" i="1" s="1"/>
  <c r="G10" i="1" s="1"/>
  <c r="F8" i="1"/>
  <c r="F4" i="1" s="1"/>
  <c r="F209" i="1"/>
  <c r="G207" i="1" l="1"/>
  <c r="G203" i="1" s="1"/>
  <c r="F102" i="1"/>
  <c r="G171" i="1"/>
  <c r="G162" i="1" s="1"/>
  <c r="F115" i="1"/>
  <c r="F80" i="1"/>
  <c r="G176" i="1"/>
  <c r="G173" i="1" s="1"/>
  <c r="F213" i="1"/>
  <c r="F184" i="1"/>
  <c r="G182" i="1"/>
  <c r="G178" i="1" s="1"/>
  <c r="G160" i="1"/>
  <c r="G153" i="1" s="1"/>
  <c r="F135" i="1"/>
  <c r="G133" i="1"/>
  <c r="G126" i="1" s="1"/>
  <c r="F87" i="1"/>
  <c r="G78" i="1"/>
  <c r="G58" i="1" s="1"/>
  <c r="F37" i="1"/>
  <c r="G35" i="1"/>
  <c r="G28" i="1" s="1"/>
  <c r="F10" i="1"/>
  <c r="G8" i="1"/>
  <c r="F220" i="1" l="1"/>
  <c r="G220" i="1" s="1"/>
  <c r="G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<sst xmlns="http://schemas.openxmlformats.org/spreadsheetml/2006/main" count="741" uniqueCount="392">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</sst>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zoomScale="112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162" sqref="G162"/>
    </sheetView>
  </sheetViews>
  <sheetFormatPr baseColWidth="10" defaultRowHeight="14.4" x14ac:dyDescent="0.3"/>
  <cols>
    <col min="1" max="1" width="14" customWidth="1"/>
    <col min="2" max="2" width="6.5546875" customWidth="1"/>
    <col min="3" max="3" width="3.77734375" customWidth="1"/>
    <col min="4" max="4" width="64.88671875" customWidth="1"/>
    <col min="5" max="5" width="7.77734375" customWidth="1"/>
    <col min="6" max="6" width="12.21875" customWidth="1"/>
    <col min="7" max="7" width="7.77734375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1880.8899999999999</v>
      </c>
      <c r="G4" s="9">
        <f>G8</f>
        <v>1880.89</v>
      </c>
    </row>
    <row r="5" spans="1:7" x14ac:dyDescent="0.3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78.5</v>
      </c>
      <c r="G5" s="12">
        <f>ROUND(E5*F5,2)</f>
        <v>863.5</v>
      </c>
    </row>
    <row r="6" spans="1:7" x14ac:dyDescent="0.3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18.5</v>
      </c>
      <c r="G6" s="12">
        <f>ROUND(E6*F6,2)</f>
        <v>762.39</v>
      </c>
    </row>
    <row r="7" spans="1:7" x14ac:dyDescent="0.3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85</v>
      </c>
      <c r="G7" s="12">
        <f>ROUND(E7*F7,2)</f>
        <v>255</v>
      </c>
    </row>
    <row r="8" spans="1:7" x14ac:dyDescent="0.3">
      <c r="A8" s="13"/>
      <c r="B8" s="13"/>
      <c r="C8" s="13"/>
      <c r="D8" s="19" t="s">
        <v>22</v>
      </c>
      <c r="E8" s="14">
        <v>1</v>
      </c>
      <c r="F8" s="9">
        <f>SUM(G5:G7)</f>
        <v>1880.8899999999999</v>
      </c>
      <c r="G8" s="9">
        <f>ROUND(F8*E8,2)</f>
        <v>1880.89</v>
      </c>
    </row>
    <row r="9" spans="1:7" ht="1.05" customHeight="1" x14ac:dyDescent="0.3">
      <c r="A9" s="15"/>
      <c r="B9" s="15"/>
      <c r="C9" s="15"/>
      <c r="D9" s="20"/>
      <c r="E9" s="15"/>
      <c r="F9" s="15"/>
      <c r="G9" s="15"/>
    </row>
    <row r="10" spans="1:7" x14ac:dyDescent="0.3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37655.01</v>
      </c>
      <c r="G10" s="9">
        <f>G26</f>
        <v>37655.01</v>
      </c>
    </row>
    <row r="11" spans="1:7" x14ac:dyDescent="0.3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32.5</v>
      </c>
      <c r="G11" s="12">
        <f t="shared" ref="G11:G25" si="0">ROUND(E11*F11,2)</f>
        <v>7475</v>
      </c>
    </row>
    <row r="12" spans="1:7" x14ac:dyDescent="0.3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1850</v>
      </c>
      <c r="G12" s="12">
        <f t="shared" si="0"/>
        <v>1850</v>
      </c>
    </row>
    <row r="13" spans="1:7" x14ac:dyDescent="0.3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54.5</v>
      </c>
      <c r="G13" s="12">
        <f t="shared" si="0"/>
        <v>5392.23</v>
      </c>
    </row>
    <row r="14" spans="1:7" x14ac:dyDescent="0.3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68.8</v>
      </c>
      <c r="G14" s="12">
        <f t="shared" si="0"/>
        <v>3526.69</v>
      </c>
    </row>
    <row r="15" spans="1:7" x14ac:dyDescent="0.3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74.5</v>
      </c>
      <c r="G15" s="12">
        <f t="shared" si="0"/>
        <v>547.58000000000004</v>
      </c>
    </row>
    <row r="16" spans="1:7" x14ac:dyDescent="0.3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44.8</v>
      </c>
      <c r="G16" s="12">
        <f t="shared" si="0"/>
        <v>10930.75</v>
      </c>
    </row>
    <row r="17" spans="1:7" x14ac:dyDescent="0.3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48.2</v>
      </c>
      <c r="G17" s="12">
        <f t="shared" si="0"/>
        <v>2163.2199999999998</v>
      </c>
    </row>
    <row r="18" spans="1:7" x14ac:dyDescent="0.3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9.4</v>
      </c>
      <c r="G18" s="12">
        <f t="shared" si="0"/>
        <v>1318.16</v>
      </c>
    </row>
    <row r="19" spans="1:7" x14ac:dyDescent="0.3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9.4</v>
      </c>
      <c r="G19" s="12">
        <f t="shared" si="0"/>
        <v>846.38</v>
      </c>
    </row>
    <row r="20" spans="1:7" x14ac:dyDescent="0.3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320</v>
      </c>
      <c r="G20" s="12">
        <f t="shared" si="0"/>
        <v>1920</v>
      </c>
    </row>
    <row r="21" spans="1:7" x14ac:dyDescent="0.3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45</v>
      </c>
      <c r="G21" s="12">
        <f t="shared" si="0"/>
        <v>90</v>
      </c>
    </row>
    <row r="22" spans="1:7" x14ac:dyDescent="0.3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450</v>
      </c>
      <c r="G22" s="12">
        <f t="shared" si="0"/>
        <v>450</v>
      </c>
    </row>
    <row r="23" spans="1:7" x14ac:dyDescent="0.3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45</v>
      </c>
      <c r="G23" s="12">
        <f t="shared" si="0"/>
        <v>45</v>
      </c>
    </row>
    <row r="24" spans="1:7" x14ac:dyDescent="0.3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550</v>
      </c>
      <c r="G24" s="12">
        <f t="shared" si="0"/>
        <v>550</v>
      </c>
    </row>
    <row r="25" spans="1:7" x14ac:dyDescent="0.3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550</v>
      </c>
      <c r="G25" s="12">
        <f t="shared" si="0"/>
        <v>550</v>
      </c>
    </row>
    <row r="26" spans="1:7" x14ac:dyDescent="0.3">
      <c r="A26" s="13"/>
      <c r="B26" s="13"/>
      <c r="C26" s="13"/>
      <c r="D26" s="19" t="s">
        <v>55</v>
      </c>
      <c r="E26" s="14">
        <v>1</v>
      </c>
      <c r="F26" s="9">
        <f>SUM(G11:G25)</f>
        <v>37655.01</v>
      </c>
      <c r="G26" s="9">
        <f>ROUND(F26*E26,2)</f>
        <v>37655.01</v>
      </c>
    </row>
    <row r="27" spans="1:7" ht="1.05" customHeight="1" x14ac:dyDescent="0.3">
      <c r="A27" s="15"/>
      <c r="B27" s="15"/>
      <c r="C27" s="15"/>
      <c r="D27" s="20"/>
      <c r="E27" s="15"/>
      <c r="F27" s="15"/>
      <c r="G27" s="15"/>
    </row>
    <row r="28" spans="1:7" x14ac:dyDescent="0.3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3395.2</v>
      </c>
      <c r="G28" s="9">
        <f>G35</f>
        <v>3395.2</v>
      </c>
    </row>
    <row r="29" spans="1:7" x14ac:dyDescent="0.3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180</v>
      </c>
      <c r="G29" s="12">
        <f t="shared" ref="G29:G34" si="1">ROUND(E29*F29,2)</f>
        <v>540</v>
      </c>
    </row>
    <row r="30" spans="1:7" x14ac:dyDescent="0.3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125</v>
      </c>
      <c r="G30" s="12">
        <f t="shared" si="1"/>
        <v>818.75</v>
      </c>
    </row>
    <row r="31" spans="1:7" x14ac:dyDescent="0.3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120</v>
      </c>
      <c r="G31" s="12">
        <f t="shared" si="1"/>
        <v>120</v>
      </c>
    </row>
    <row r="32" spans="1:7" x14ac:dyDescent="0.3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275</v>
      </c>
      <c r="G32" s="12">
        <f t="shared" si="1"/>
        <v>825</v>
      </c>
    </row>
    <row r="33" spans="1:7" x14ac:dyDescent="0.3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45</v>
      </c>
      <c r="G33" s="12">
        <f t="shared" si="1"/>
        <v>720</v>
      </c>
    </row>
    <row r="34" spans="1:7" x14ac:dyDescent="0.3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42.5</v>
      </c>
      <c r="G34" s="12">
        <f t="shared" si="1"/>
        <v>371.45</v>
      </c>
    </row>
    <row r="35" spans="1:7" x14ac:dyDescent="0.3">
      <c r="A35" s="13"/>
      <c r="B35" s="13"/>
      <c r="C35" s="13"/>
      <c r="D35" s="19" t="s">
        <v>71</v>
      </c>
      <c r="E35" s="14">
        <v>1</v>
      </c>
      <c r="F35" s="9">
        <f>SUM(G29:G34)</f>
        <v>3395.2</v>
      </c>
      <c r="G35" s="9">
        <f>ROUND(F35*E35,2)</f>
        <v>3395.2</v>
      </c>
    </row>
    <row r="36" spans="1:7" ht="1.05" customHeight="1" x14ac:dyDescent="0.3">
      <c r="A36" s="15"/>
      <c r="B36" s="15"/>
      <c r="C36" s="15"/>
      <c r="D36" s="20"/>
      <c r="E36" s="15"/>
      <c r="F36" s="15"/>
      <c r="G36" s="15"/>
    </row>
    <row r="37" spans="1:7" x14ac:dyDescent="0.3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5829.2</v>
      </c>
      <c r="G37" s="9">
        <f>G56</f>
        <v>5829.2</v>
      </c>
    </row>
    <row r="38" spans="1:7" x14ac:dyDescent="0.3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85</v>
      </c>
      <c r="G38" s="12">
        <f t="shared" ref="G38:G55" si="2">ROUND(E38*F38,2)</f>
        <v>340</v>
      </c>
    </row>
    <row r="39" spans="1:7" x14ac:dyDescent="0.3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32.5</v>
      </c>
      <c r="G39" s="12">
        <f t="shared" si="2"/>
        <v>1072.5</v>
      </c>
    </row>
    <row r="40" spans="1:7" x14ac:dyDescent="0.3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32.5</v>
      </c>
      <c r="G40" s="12">
        <f t="shared" si="2"/>
        <v>318.5</v>
      </c>
    </row>
    <row r="41" spans="1:7" x14ac:dyDescent="0.3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18.8</v>
      </c>
      <c r="G41" s="12">
        <f t="shared" si="2"/>
        <v>169.2</v>
      </c>
    </row>
    <row r="42" spans="1:7" x14ac:dyDescent="0.3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18.8</v>
      </c>
      <c r="G42" s="12">
        <f t="shared" si="2"/>
        <v>94</v>
      </c>
    </row>
    <row r="43" spans="1:7" x14ac:dyDescent="0.3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485</v>
      </c>
      <c r="G43" s="12">
        <f t="shared" si="2"/>
        <v>485</v>
      </c>
    </row>
    <row r="44" spans="1:7" x14ac:dyDescent="0.3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525</v>
      </c>
      <c r="G44" s="12">
        <f t="shared" si="2"/>
        <v>525</v>
      </c>
    </row>
    <row r="45" spans="1:7" x14ac:dyDescent="0.3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145</v>
      </c>
      <c r="G45" s="12">
        <f t="shared" si="2"/>
        <v>145</v>
      </c>
    </row>
    <row r="46" spans="1:7" x14ac:dyDescent="0.3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180</v>
      </c>
      <c r="G46" s="12">
        <f t="shared" si="2"/>
        <v>180</v>
      </c>
    </row>
    <row r="47" spans="1:7" x14ac:dyDescent="0.3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185</v>
      </c>
      <c r="G47" s="12">
        <f t="shared" si="2"/>
        <v>185</v>
      </c>
    </row>
    <row r="48" spans="1:7" x14ac:dyDescent="0.3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425</v>
      </c>
      <c r="G48" s="12">
        <f t="shared" si="2"/>
        <v>425</v>
      </c>
    </row>
    <row r="49" spans="1:7" x14ac:dyDescent="0.3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385</v>
      </c>
      <c r="G49" s="12">
        <f t="shared" si="2"/>
        <v>385</v>
      </c>
    </row>
    <row r="50" spans="1:7" x14ac:dyDescent="0.3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85</v>
      </c>
      <c r="G50" s="12">
        <f t="shared" si="2"/>
        <v>85</v>
      </c>
    </row>
    <row r="51" spans="1:7" x14ac:dyDescent="0.3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120</v>
      </c>
      <c r="G51" s="12">
        <f t="shared" si="2"/>
        <v>120</v>
      </c>
    </row>
    <row r="52" spans="1:7" x14ac:dyDescent="0.3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120</v>
      </c>
      <c r="G52" s="12">
        <f t="shared" si="2"/>
        <v>120</v>
      </c>
    </row>
    <row r="53" spans="1:7" x14ac:dyDescent="0.3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345</v>
      </c>
      <c r="G53" s="12">
        <f t="shared" si="2"/>
        <v>345</v>
      </c>
    </row>
    <row r="54" spans="1:7" x14ac:dyDescent="0.3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345</v>
      </c>
      <c r="G54" s="12">
        <f t="shared" si="2"/>
        <v>345</v>
      </c>
    </row>
    <row r="55" spans="1:7" x14ac:dyDescent="0.3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245</v>
      </c>
      <c r="G55" s="12">
        <f t="shared" si="2"/>
        <v>490</v>
      </c>
    </row>
    <row r="56" spans="1:7" x14ac:dyDescent="0.3">
      <c r="A56" s="13"/>
      <c r="B56" s="13"/>
      <c r="C56" s="13"/>
      <c r="D56" s="19" t="s">
        <v>110</v>
      </c>
      <c r="E56" s="14">
        <v>1</v>
      </c>
      <c r="F56" s="9">
        <f>SUM(G38:G55)</f>
        <v>5829.2</v>
      </c>
      <c r="G56" s="9">
        <f>ROUND(F56*E56,2)</f>
        <v>5829.2</v>
      </c>
    </row>
    <row r="57" spans="1:7" ht="1.05" customHeight="1" x14ac:dyDescent="0.3">
      <c r="A57" s="15"/>
      <c r="B57" s="15"/>
      <c r="C57" s="15"/>
      <c r="D57" s="20"/>
      <c r="E57" s="15"/>
      <c r="F57" s="15"/>
      <c r="G57" s="15"/>
    </row>
    <row r="58" spans="1:7" x14ac:dyDescent="0.3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15421</v>
      </c>
      <c r="G58" s="9">
        <f>G78</f>
        <v>15421</v>
      </c>
    </row>
    <row r="59" spans="1:7" x14ac:dyDescent="0.3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12.75</v>
      </c>
      <c r="G59" s="12">
        <f t="shared" ref="G59:G77" si="3">ROUND(E59*F59,2)</f>
        <v>637.5</v>
      </c>
    </row>
    <row r="60" spans="1:7" x14ac:dyDescent="0.3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1975</v>
      </c>
      <c r="G60" s="12">
        <f t="shared" si="3"/>
        <v>1975</v>
      </c>
    </row>
    <row r="61" spans="1:7" x14ac:dyDescent="0.3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135</v>
      </c>
      <c r="G61" s="12">
        <f t="shared" si="3"/>
        <v>1215</v>
      </c>
    </row>
    <row r="62" spans="1:7" x14ac:dyDescent="0.3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165</v>
      </c>
      <c r="G62" s="12">
        <f t="shared" si="3"/>
        <v>1650</v>
      </c>
    </row>
    <row r="63" spans="1:7" x14ac:dyDescent="0.3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250</v>
      </c>
      <c r="G63" s="12">
        <f t="shared" si="3"/>
        <v>1000</v>
      </c>
    </row>
    <row r="64" spans="1:7" x14ac:dyDescent="0.3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550</v>
      </c>
      <c r="G64" s="12">
        <f t="shared" si="3"/>
        <v>550</v>
      </c>
    </row>
    <row r="65" spans="1:7" x14ac:dyDescent="0.3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115.5</v>
      </c>
      <c r="G65" s="12">
        <f t="shared" si="3"/>
        <v>1386</v>
      </c>
    </row>
    <row r="66" spans="1:7" x14ac:dyDescent="0.3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65</v>
      </c>
      <c r="G66" s="12">
        <f t="shared" si="3"/>
        <v>715</v>
      </c>
    </row>
    <row r="67" spans="1:7" x14ac:dyDescent="0.3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65</v>
      </c>
      <c r="G67" s="12">
        <f t="shared" si="3"/>
        <v>260</v>
      </c>
    </row>
    <row r="68" spans="1:7" x14ac:dyDescent="0.3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95</v>
      </c>
      <c r="G68" s="12">
        <f t="shared" si="3"/>
        <v>570</v>
      </c>
    </row>
    <row r="69" spans="1:7" x14ac:dyDescent="0.3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95</v>
      </c>
      <c r="G69" s="12">
        <f t="shared" si="3"/>
        <v>570</v>
      </c>
    </row>
    <row r="70" spans="1:7" x14ac:dyDescent="0.3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65</v>
      </c>
      <c r="G70" s="12">
        <f t="shared" si="3"/>
        <v>650</v>
      </c>
    </row>
    <row r="71" spans="1:7" x14ac:dyDescent="0.3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95</v>
      </c>
      <c r="G71" s="12">
        <f t="shared" si="3"/>
        <v>190</v>
      </c>
    </row>
    <row r="72" spans="1:7" x14ac:dyDescent="0.3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450</v>
      </c>
      <c r="G72" s="12">
        <f t="shared" si="3"/>
        <v>450</v>
      </c>
    </row>
    <row r="73" spans="1:7" x14ac:dyDescent="0.3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55.5</v>
      </c>
      <c r="G73" s="12">
        <f t="shared" si="3"/>
        <v>2497.5</v>
      </c>
    </row>
    <row r="74" spans="1:7" x14ac:dyDescent="0.3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95</v>
      </c>
      <c r="G74" s="12">
        <f t="shared" si="3"/>
        <v>570</v>
      </c>
    </row>
    <row r="75" spans="1:7" x14ac:dyDescent="0.3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65</v>
      </c>
      <c r="G75" s="12">
        <f t="shared" si="3"/>
        <v>65</v>
      </c>
    </row>
    <row r="76" spans="1:7" x14ac:dyDescent="0.3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85</v>
      </c>
      <c r="G76" s="12">
        <f t="shared" si="3"/>
        <v>85</v>
      </c>
    </row>
    <row r="77" spans="1:7" x14ac:dyDescent="0.3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385</v>
      </c>
      <c r="G77" s="12">
        <f t="shared" si="3"/>
        <v>385</v>
      </c>
    </row>
    <row r="78" spans="1:7" x14ac:dyDescent="0.3">
      <c r="A78" s="13"/>
      <c r="B78" s="13"/>
      <c r="C78" s="13"/>
      <c r="D78" s="19" t="s">
        <v>152</v>
      </c>
      <c r="E78" s="14">
        <v>1</v>
      </c>
      <c r="F78" s="9">
        <f>SUM(G59:G77)</f>
        <v>15421</v>
      </c>
      <c r="G78" s="9">
        <f>ROUND(F78*E78,2)</f>
        <v>15421</v>
      </c>
    </row>
    <row r="79" spans="1:7" ht="1.05" customHeight="1" x14ac:dyDescent="0.3">
      <c r="A79" s="15"/>
      <c r="B79" s="15"/>
      <c r="C79" s="15"/>
      <c r="D79" s="20"/>
      <c r="E79" s="15"/>
      <c r="F79" s="15"/>
      <c r="G79" s="15"/>
    </row>
    <row r="80" spans="1:7" x14ac:dyDescent="0.3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9762.44</v>
      </c>
      <c r="G80" s="9">
        <f>G85</f>
        <v>9762.44</v>
      </c>
    </row>
    <row r="81" spans="1:7" x14ac:dyDescent="0.3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55.2</v>
      </c>
      <c r="G81" s="12">
        <f>ROUND(E81*F81,2)</f>
        <v>1656</v>
      </c>
    </row>
    <row r="82" spans="1:7" x14ac:dyDescent="0.3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55.2</v>
      </c>
      <c r="G82" s="12">
        <f>ROUND(E82*F82,2)</f>
        <v>2208</v>
      </c>
    </row>
    <row r="83" spans="1:7" x14ac:dyDescent="0.3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68.5</v>
      </c>
      <c r="G83" s="12">
        <f>ROUND(E83*F83,2)</f>
        <v>3239.37</v>
      </c>
    </row>
    <row r="84" spans="1:7" x14ac:dyDescent="0.3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75.2</v>
      </c>
      <c r="G84" s="12">
        <f>ROUND(E84*F84,2)</f>
        <v>2659.07</v>
      </c>
    </row>
    <row r="85" spans="1:7" x14ac:dyDescent="0.3">
      <c r="A85" s="13"/>
      <c r="B85" s="13"/>
      <c r="C85" s="13"/>
      <c r="D85" s="19" t="s">
        <v>163</v>
      </c>
      <c r="E85" s="14">
        <v>1</v>
      </c>
      <c r="F85" s="9">
        <f>SUM(G81:G84)</f>
        <v>9762.44</v>
      </c>
      <c r="G85" s="9">
        <f>ROUND(F85*E85,2)</f>
        <v>9762.44</v>
      </c>
    </row>
    <row r="86" spans="1:7" ht="1.05" customHeight="1" x14ac:dyDescent="0.3">
      <c r="A86" s="15"/>
      <c r="B86" s="15"/>
      <c r="C86" s="15"/>
      <c r="D86" s="20"/>
      <c r="E86" s="15"/>
      <c r="F86" s="15"/>
      <c r="G86" s="15"/>
    </row>
    <row r="87" spans="1:7" x14ac:dyDescent="0.3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1530</v>
      </c>
      <c r="G87" s="9">
        <f>G100</f>
        <v>1530</v>
      </c>
    </row>
    <row r="88" spans="1:7" x14ac:dyDescent="0.3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125</v>
      </c>
      <c r="G88" s="12">
        <f t="shared" ref="G88:G99" si="4">ROUND(E88*F88,2)</f>
        <v>125</v>
      </c>
    </row>
    <row r="89" spans="1:7" x14ac:dyDescent="0.3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65</v>
      </c>
      <c r="G89" s="12">
        <f t="shared" si="4"/>
        <v>65</v>
      </c>
    </row>
    <row r="90" spans="1:7" x14ac:dyDescent="0.3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11"/>
      <c r="G90" s="12">
        <f t="shared" si="4"/>
        <v>0</v>
      </c>
    </row>
    <row r="91" spans="1:7" x14ac:dyDescent="0.3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11">
        <v>85</v>
      </c>
      <c r="G91" s="12">
        <f t="shared" si="4"/>
        <v>85</v>
      </c>
    </row>
    <row r="92" spans="1:7" x14ac:dyDescent="0.3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11">
        <v>0</v>
      </c>
      <c r="G92" s="12">
        <f t="shared" si="4"/>
        <v>0</v>
      </c>
    </row>
    <row r="93" spans="1:7" x14ac:dyDescent="0.3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11">
        <v>0</v>
      </c>
      <c r="G93" s="12">
        <f t="shared" si="4"/>
        <v>0</v>
      </c>
    </row>
    <row r="94" spans="1:7" x14ac:dyDescent="0.3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11">
        <v>85</v>
      </c>
      <c r="G94" s="12">
        <f t="shared" si="4"/>
        <v>85</v>
      </c>
    </row>
    <row r="95" spans="1:7" x14ac:dyDescent="0.3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11">
        <v>185</v>
      </c>
      <c r="G95" s="12">
        <f t="shared" si="4"/>
        <v>185</v>
      </c>
    </row>
    <row r="96" spans="1:7" x14ac:dyDescent="0.3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11"/>
      <c r="G96" s="12">
        <f t="shared" si="4"/>
        <v>0</v>
      </c>
    </row>
    <row r="97" spans="1:7" x14ac:dyDescent="0.3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11">
        <v>0</v>
      </c>
      <c r="G97" s="12">
        <f t="shared" si="4"/>
        <v>0</v>
      </c>
    </row>
    <row r="98" spans="1:7" x14ac:dyDescent="0.3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11">
        <v>245</v>
      </c>
      <c r="G98" s="12">
        <f t="shared" si="4"/>
        <v>245</v>
      </c>
    </row>
    <row r="99" spans="1:7" x14ac:dyDescent="0.3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11">
        <v>185</v>
      </c>
      <c r="G99" s="12">
        <f t="shared" si="4"/>
        <v>740</v>
      </c>
    </row>
    <row r="100" spans="1:7" x14ac:dyDescent="0.3">
      <c r="A100" s="13"/>
      <c r="B100" s="13"/>
      <c r="C100" s="13"/>
      <c r="D100" s="19" t="s">
        <v>190</v>
      </c>
      <c r="E100" s="14">
        <v>1</v>
      </c>
      <c r="F100" s="9">
        <f>SUM(G88:G99)</f>
        <v>1530</v>
      </c>
      <c r="G100" s="9">
        <f>ROUND(F100*E100,2)</f>
        <v>1530</v>
      </c>
    </row>
    <row r="101" spans="1:7" ht="1.05" customHeight="1" x14ac:dyDescent="0.3">
      <c r="A101" s="15"/>
      <c r="B101" s="15"/>
      <c r="C101" s="15"/>
      <c r="D101" s="20"/>
      <c r="E101" s="15"/>
      <c r="F101" s="15"/>
      <c r="G101" s="15"/>
    </row>
    <row r="102" spans="1:7" x14ac:dyDescent="0.3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30215</v>
      </c>
      <c r="G102" s="9">
        <f>G113</f>
        <v>30215</v>
      </c>
    </row>
    <row r="103" spans="1:7" x14ac:dyDescent="0.3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11">
        <v>9640</v>
      </c>
      <c r="G103" s="12">
        <f t="shared" ref="G103:G112" si="5">ROUND(E103*F103,2)</f>
        <v>9640</v>
      </c>
    </row>
    <row r="104" spans="1:7" x14ac:dyDescent="0.3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11">
        <v>1165</v>
      </c>
      <c r="G104" s="12">
        <f t="shared" si="5"/>
        <v>1165</v>
      </c>
    </row>
    <row r="105" spans="1:7" x14ac:dyDescent="0.3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11">
        <v>2450</v>
      </c>
      <c r="G105" s="12">
        <f t="shared" si="5"/>
        <v>4900</v>
      </c>
    </row>
    <row r="106" spans="1:7" x14ac:dyDescent="0.3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11">
        <v>1165</v>
      </c>
      <c r="G106" s="12">
        <f t="shared" si="5"/>
        <v>1165</v>
      </c>
    </row>
    <row r="107" spans="1:7" x14ac:dyDescent="0.3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11">
        <v>1595</v>
      </c>
      <c r="G107" s="12">
        <f t="shared" si="5"/>
        <v>3190</v>
      </c>
    </row>
    <row r="108" spans="1:7" x14ac:dyDescent="0.3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11">
        <v>1075</v>
      </c>
      <c r="G108" s="12">
        <f t="shared" si="5"/>
        <v>1075</v>
      </c>
    </row>
    <row r="109" spans="1:7" x14ac:dyDescent="0.3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11">
        <v>1125</v>
      </c>
      <c r="G109" s="12">
        <f t="shared" si="5"/>
        <v>1125</v>
      </c>
    </row>
    <row r="110" spans="1:7" x14ac:dyDescent="0.3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11">
        <v>1805</v>
      </c>
      <c r="G110" s="12">
        <f t="shared" si="5"/>
        <v>1805</v>
      </c>
    </row>
    <row r="111" spans="1:7" x14ac:dyDescent="0.3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11">
        <v>500</v>
      </c>
      <c r="G111" s="12">
        <f t="shared" si="5"/>
        <v>3000</v>
      </c>
    </row>
    <row r="112" spans="1:7" x14ac:dyDescent="0.3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11">
        <v>3150</v>
      </c>
      <c r="G112" s="12">
        <f t="shared" si="5"/>
        <v>3150</v>
      </c>
    </row>
    <row r="113" spans="1:7" x14ac:dyDescent="0.3">
      <c r="A113" s="13"/>
      <c r="B113" s="13"/>
      <c r="C113" s="13"/>
      <c r="D113" s="19" t="s">
        <v>213</v>
      </c>
      <c r="E113" s="14">
        <v>1</v>
      </c>
      <c r="F113" s="9">
        <f>SUM(G103:G112)</f>
        <v>30215</v>
      </c>
      <c r="G113" s="9">
        <f>ROUND(F113*E113,2)</f>
        <v>30215</v>
      </c>
    </row>
    <row r="114" spans="1:7" ht="1.05" customHeight="1" x14ac:dyDescent="0.3">
      <c r="A114" s="15"/>
      <c r="B114" s="15"/>
      <c r="C114" s="15"/>
      <c r="D114" s="20"/>
      <c r="E114" s="15"/>
      <c r="F114" s="15"/>
      <c r="G114" s="15"/>
    </row>
    <row r="115" spans="1:7" x14ac:dyDescent="0.3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11982.66</v>
      </c>
      <c r="G115" s="9">
        <f>G124</f>
        <v>11982.66</v>
      </c>
    </row>
    <row r="116" spans="1:7" x14ac:dyDescent="0.3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11">
        <v>620</v>
      </c>
      <c r="G116" s="12">
        <f t="shared" ref="G116:G123" si="6">ROUND(E116*F116,2)</f>
        <v>620</v>
      </c>
    </row>
    <row r="117" spans="1:7" x14ac:dyDescent="0.3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11">
        <v>28.5</v>
      </c>
      <c r="G117" s="12">
        <f t="shared" si="6"/>
        <v>793.16</v>
      </c>
    </row>
    <row r="118" spans="1:7" x14ac:dyDescent="0.3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11">
        <v>87.5</v>
      </c>
      <c r="G118" s="12">
        <f t="shared" si="6"/>
        <v>787.5</v>
      </c>
    </row>
    <row r="119" spans="1:7" x14ac:dyDescent="0.3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11">
        <v>101</v>
      </c>
      <c r="G119" s="12">
        <f t="shared" si="6"/>
        <v>303</v>
      </c>
    </row>
    <row r="120" spans="1:7" x14ac:dyDescent="0.3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11">
        <v>615</v>
      </c>
      <c r="G120" s="12">
        <f t="shared" si="6"/>
        <v>615</v>
      </c>
    </row>
    <row r="121" spans="1:7" x14ac:dyDescent="0.3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11">
        <v>2250</v>
      </c>
      <c r="G121" s="12">
        <f t="shared" si="6"/>
        <v>2250</v>
      </c>
    </row>
    <row r="122" spans="1:7" x14ac:dyDescent="0.3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11">
        <v>5290</v>
      </c>
      <c r="G122" s="12">
        <f t="shared" si="6"/>
        <v>5290</v>
      </c>
    </row>
    <row r="123" spans="1:7" x14ac:dyDescent="0.3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11">
        <v>165.5</v>
      </c>
      <c r="G123" s="12">
        <f t="shared" si="6"/>
        <v>1324</v>
      </c>
    </row>
    <row r="124" spans="1:7" x14ac:dyDescent="0.3">
      <c r="A124" s="13"/>
      <c r="B124" s="13"/>
      <c r="C124" s="13"/>
      <c r="D124" s="19" t="s">
        <v>232</v>
      </c>
      <c r="E124" s="14">
        <v>1</v>
      </c>
      <c r="F124" s="9">
        <f>SUM(G116:G123)</f>
        <v>11982.66</v>
      </c>
      <c r="G124" s="9">
        <f>ROUND(F124*E124,2)</f>
        <v>11982.66</v>
      </c>
    </row>
    <row r="125" spans="1:7" ht="1.05" customHeight="1" x14ac:dyDescent="0.3">
      <c r="A125" s="15"/>
      <c r="B125" s="15"/>
      <c r="C125" s="15"/>
      <c r="D125" s="20"/>
      <c r="E125" s="15"/>
      <c r="F125" s="15"/>
      <c r="G125" s="15"/>
    </row>
    <row r="126" spans="1:7" x14ac:dyDescent="0.3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2111</v>
      </c>
      <c r="G126" s="9">
        <f>G133</f>
        <v>2111</v>
      </c>
    </row>
    <row r="127" spans="1:7" x14ac:dyDescent="0.3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11">
        <v>65</v>
      </c>
      <c r="G127" s="12">
        <f t="shared" ref="G127:G132" si="7">ROUND(E127*F127,2)</f>
        <v>130</v>
      </c>
    </row>
    <row r="128" spans="1:7" x14ac:dyDescent="0.3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11">
        <v>85</v>
      </c>
      <c r="G128" s="12">
        <f t="shared" si="7"/>
        <v>85</v>
      </c>
    </row>
    <row r="129" spans="1:7" x14ac:dyDescent="0.3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11">
        <v>75</v>
      </c>
      <c r="G129" s="12">
        <f t="shared" si="7"/>
        <v>225</v>
      </c>
    </row>
    <row r="130" spans="1:7" x14ac:dyDescent="0.3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11">
        <v>75</v>
      </c>
      <c r="G130" s="12">
        <f t="shared" si="7"/>
        <v>1275</v>
      </c>
    </row>
    <row r="131" spans="1:7" x14ac:dyDescent="0.3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11">
        <v>22</v>
      </c>
      <c r="G131" s="12">
        <f t="shared" si="7"/>
        <v>66</v>
      </c>
    </row>
    <row r="132" spans="1:7" x14ac:dyDescent="0.3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11">
        <v>22</v>
      </c>
      <c r="G132" s="12">
        <f t="shared" si="7"/>
        <v>330</v>
      </c>
    </row>
    <row r="133" spans="1:7" x14ac:dyDescent="0.3">
      <c r="A133" s="13"/>
      <c r="B133" s="13"/>
      <c r="C133" s="13"/>
      <c r="D133" s="19" t="s">
        <v>247</v>
      </c>
      <c r="E133" s="14">
        <v>1</v>
      </c>
      <c r="F133" s="9">
        <f>SUM(G127:G132)</f>
        <v>2111</v>
      </c>
      <c r="G133" s="9">
        <f>ROUND(F133*E133,2)</f>
        <v>2111</v>
      </c>
    </row>
    <row r="134" spans="1:7" ht="1.05" customHeight="1" x14ac:dyDescent="0.3">
      <c r="A134" s="15"/>
      <c r="B134" s="15"/>
      <c r="C134" s="15"/>
      <c r="D134" s="20"/>
      <c r="E134" s="15"/>
      <c r="F134" s="15"/>
      <c r="G134" s="15"/>
    </row>
    <row r="135" spans="1:7" x14ac:dyDescent="0.3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30229.879999999997</v>
      </c>
      <c r="G135" s="9">
        <f>G151</f>
        <v>30229.88</v>
      </c>
    </row>
    <row r="136" spans="1:7" x14ac:dyDescent="0.3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11"/>
      <c r="G136" s="12">
        <f t="shared" ref="G136:G150" si="8">ROUND(E136*F136,2)</f>
        <v>0</v>
      </c>
    </row>
    <row r="137" spans="1:7" x14ac:dyDescent="0.3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11"/>
      <c r="G137" s="12">
        <f t="shared" si="8"/>
        <v>0</v>
      </c>
    </row>
    <row r="138" spans="1:7" x14ac:dyDescent="0.3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11">
        <v>68.2</v>
      </c>
      <c r="G138" s="12">
        <f t="shared" si="8"/>
        <v>1176.45</v>
      </c>
    </row>
    <row r="139" spans="1:7" x14ac:dyDescent="0.3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11">
        <v>68.2</v>
      </c>
      <c r="G139" s="12">
        <f t="shared" si="8"/>
        <v>3784.42</v>
      </c>
    </row>
    <row r="140" spans="1:7" x14ac:dyDescent="0.3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11">
        <v>25.8</v>
      </c>
      <c r="G140" s="12">
        <f t="shared" si="8"/>
        <v>774</v>
      </c>
    </row>
    <row r="141" spans="1:7" x14ac:dyDescent="0.3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11">
        <v>34.5</v>
      </c>
      <c r="G141" s="12">
        <f t="shared" si="8"/>
        <v>1015.34</v>
      </c>
    </row>
    <row r="142" spans="1:7" x14ac:dyDescent="0.3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11">
        <v>74.5</v>
      </c>
      <c r="G142" s="12">
        <f t="shared" si="8"/>
        <v>16057.73</v>
      </c>
    </row>
    <row r="143" spans="1:7" x14ac:dyDescent="0.3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11">
        <v>78.5</v>
      </c>
      <c r="G143" s="12">
        <f t="shared" si="8"/>
        <v>1544.1</v>
      </c>
    </row>
    <row r="144" spans="1:7" x14ac:dyDescent="0.3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11">
        <v>85</v>
      </c>
      <c r="G144" s="12">
        <f t="shared" si="8"/>
        <v>340</v>
      </c>
    </row>
    <row r="145" spans="1:7" x14ac:dyDescent="0.3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11">
        <v>48.5</v>
      </c>
      <c r="G145" s="12">
        <f t="shared" si="8"/>
        <v>1571.89</v>
      </c>
    </row>
    <row r="146" spans="1:7" x14ac:dyDescent="0.3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11">
        <v>65</v>
      </c>
      <c r="G146" s="12">
        <f t="shared" si="8"/>
        <v>338</v>
      </c>
    </row>
    <row r="147" spans="1:7" x14ac:dyDescent="0.3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11">
        <v>280</v>
      </c>
      <c r="G147" s="12">
        <f t="shared" si="8"/>
        <v>151.19999999999999</v>
      </c>
    </row>
    <row r="148" spans="1:7" x14ac:dyDescent="0.3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11">
        <v>125</v>
      </c>
      <c r="G148" s="12">
        <f t="shared" si="8"/>
        <v>630</v>
      </c>
    </row>
    <row r="149" spans="1:7" x14ac:dyDescent="0.3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11">
        <v>32.5</v>
      </c>
      <c r="G149" s="12">
        <f t="shared" si="8"/>
        <v>1946.75</v>
      </c>
    </row>
    <row r="150" spans="1:7" x14ac:dyDescent="0.3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11">
        <v>45</v>
      </c>
      <c r="G150" s="12">
        <f t="shared" si="8"/>
        <v>900</v>
      </c>
    </row>
    <row r="151" spans="1:7" x14ac:dyDescent="0.3">
      <c r="A151" s="13"/>
      <c r="B151" s="13"/>
      <c r="C151" s="13"/>
      <c r="D151" s="19" t="s">
        <v>280</v>
      </c>
      <c r="E151" s="14">
        <v>1</v>
      </c>
      <c r="F151" s="9">
        <f>SUM(G136:G150)</f>
        <v>30229.879999999997</v>
      </c>
      <c r="G151" s="9">
        <f>ROUND(F151*E151,2)</f>
        <v>30229.88</v>
      </c>
    </row>
    <row r="152" spans="1:7" ht="1.05" customHeight="1" x14ac:dyDescent="0.3">
      <c r="A152" s="15"/>
      <c r="B152" s="15"/>
      <c r="C152" s="15"/>
      <c r="D152" s="20"/>
      <c r="E152" s="15"/>
      <c r="F152" s="15"/>
      <c r="G152" s="15"/>
    </row>
    <row r="153" spans="1:7" x14ac:dyDescent="0.3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5319.05</v>
      </c>
      <c r="G153" s="9">
        <f>G160</f>
        <v>5319.05</v>
      </c>
    </row>
    <row r="154" spans="1:7" x14ac:dyDescent="0.3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11">
        <v>385</v>
      </c>
      <c r="G154" s="12">
        <f t="shared" ref="G154:G159" si="9">ROUND(E154*F154,2)</f>
        <v>385</v>
      </c>
    </row>
    <row r="155" spans="1:7" x14ac:dyDescent="0.3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11">
        <v>465</v>
      </c>
      <c r="G155" s="12">
        <f t="shared" si="9"/>
        <v>465</v>
      </c>
    </row>
    <row r="156" spans="1:7" x14ac:dyDescent="0.3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11">
        <v>580</v>
      </c>
      <c r="G156" s="12">
        <f t="shared" si="9"/>
        <v>1740</v>
      </c>
    </row>
    <row r="157" spans="1:7" x14ac:dyDescent="0.3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11">
        <v>580</v>
      </c>
      <c r="G157" s="12">
        <f t="shared" si="9"/>
        <v>1160</v>
      </c>
    </row>
    <row r="158" spans="1:7" x14ac:dyDescent="0.3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11">
        <v>580</v>
      </c>
      <c r="G158" s="12">
        <f t="shared" si="9"/>
        <v>580</v>
      </c>
    </row>
    <row r="159" spans="1:7" x14ac:dyDescent="0.3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11">
        <v>65.5</v>
      </c>
      <c r="G159" s="12">
        <f t="shared" si="9"/>
        <v>989.05</v>
      </c>
    </row>
    <row r="160" spans="1:7" x14ac:dyDescent="0.3">
      <c r="A160" s="13"/>
      <c r="B160" s="13"/>
      <c r="C160" s="13"/>
      <c r="D160" s="19" t="s">
        <v>295</v>
      </c>
      <c r="E160" s="14">
        <v>1</v>
      </c>
      <c r="F160" s="9">
        <f>SUM(G154:G159)</f>
        <v>5319.05</v>
      </c>
      <c r="G160" s="9">
        <f>ROUND(F160*E160,2)</f>
        <v>5319.05</v>
      </c>
    </row>
    <row r="161" spans="1:7" ht="1.05" customHeight="1" x14ac:dyDescent="0.3">
      <c r="A161" s="15"/>
      <c r="B161" s="15"/>
      <c r="C161" s="15"/>
      <c r="D161" s="20"/>
      <c r="E161" s="15"/>
      <c r="F161" s="15"/>
      <c r="G161" s="15"/>
    </row>
    <row r="162" spans="1:7" x14ac:dyDescent="0.3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24066.44</v>
      </c>
      <c r="G162" s="9">
        <f>G171</f>
        <v>24066.44</v>
      </c>
    </row>
    <row r="163" spans="1:7" x14ac:dyDescent="0.3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11">
        <v>3550</v>
      </c>
      <c r="G163" s="12">
        <f t="shared" ref="G163:G170" si="10">ROUND(E163*F163,2)</f>
        <v>3550</v>
      </c>
    </row>
    <row r="164" spans="1:7" x14ac:dyDescent="0.3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11">
        <v>6775</v>
      </c>
      <c r="G164" s="12">
        <f t="shared" si="10"/>
        <v>6775</v>
      </c>
    </row>
    <row r="165" spans="1:7" x14ac:dyDescent="0.3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11">
        <v>3950</v>
      </c>
      <c r="G165" s="12">
        <f t="shared" si="10"/>
        <v>3950</v>
      </c>
    </row>
    <row r="166" spans="1:7" x14ac:dyDescent="0.3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11">
        <v>1895</v>
      </c>
      <c r="G166" s="12">
        <f t="shared" si="10"/>
        <v>1895</v>
      </c>
    </row>
    <row r="167" spans="1:7" x14ac:dyDescent="0.3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11">
        <v>1441.44</v>
      </c>
      <c r="G167" s="12">
        <f t="shared" si="10"/>
        <v>1441.44</v>
      </c>
    </row>
    <row r="168" spans="1:7" x14ac:dyDescent="0.3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11">
        <v>2255</v>
      </c>
      <c r="G168" s="12">
        <f t="shared" si="10"/>
        <v>2255</v>
      </c>
    </row>
    <row r="169" spans="1:7" x14ac:dyDescent="0.3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11">
        <v>3250</v>
      </c>
      <c r="G169" s="12">
        <f t="shared" si="10"/>
        <v>3250</v>
      </c>
    </row>
    <row r="170" spans="1:7" x14ac:dyDescent="0.3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11">
        <v>950</v>
      </c>
      <c r="G170" s="12">
        <f t="shared" si="10"/>
        <v>950</v>
      </c>
    </row>
    <row r="171" spans="1:7" x14ac:dyDescent="0.3">
      <c r="A171" s="13"/>
      <c r="B171" s="13"/>
      <c r="C171" s="13"/>
      <c r="D171" s="19" t="s">
        <v>314</v>
      </c>
      <c r="E171" s="14">
        <v>1</v>
      </c>
      <c r="F171" s="9">
        <f>SUM(G163:G170)</f>
        <v>24066.44</v>
      </c>
      <c r="G171" s="9">
        <f>ROUND(F171*E171,2)</f>
        <v>24066.44</v>
      </c>
    </row>
    <row r="172" spans="1:7" ht="1.05" customHeight="1" x14ac:dyDescent="0.3">
      <c r="A172" s="15"/>
      <c r="B172" s="15"/>
      <c r="C172" s="15"/>
      <c r="D172" s="20"/>
      <c r="E172" s="15"/>
      <c r="F172" s="15"/>
      <c r="G172" s="15"/>
    </row>
    <row r="173" spans="1:7" x14ac:dyDescent="0.3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8100</v>
      </c>
      <c r="G173" s="9">
        <f>G176</f>
        <v>8100</v>
      </c>
    </row>
    <row r="174" spans="1:7" x14ac:dyDescent="0.3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11">
        <v>5850</v>
      </c>
      <c r="G174" s="12">
        <f>ROUND(E174*F174,2)</f>
        <v>5850</v>
      </c>
    </row>
    <row r="175" spans="1:7" x14ac:dyDescent="0.3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11">
        <v>2250</v>
      </c>
      <c r="G175" s="12">
        <f>ROUND(E175*F175,2)</f>
        <v>2250</v>
      </c>
    </row>
    <row r="176" spans="1:7" x14ac:dyDescent="0.3">
      <c r="A176" s="13"/>
      <c r="B176" s="13"/>
      <c r="C176" s="13"/>
      <c r="D176" s="19" t="s">
        <v>321</v>
      </c>
      <c r="E176" s="14">
        <v>1</v>
      </c>
      <c r="F176" s="9">
        <f>SUM(G174:G175)</f>
        <v>8100</v>
      </c>
      <c r="G176" s="9">
        <f>ROUND(F176*E176,2)</f>
        <v>8100</v>
      </c>
    </row>
    <row r="177" spans="1:7" ht="1.05" customHeight="1" x14ac:dyDescent="0.3">
      <c r="A177" s="15"/>
      <c r="B177" s="15"/>
      <c r="C177" s="15"/>
      <c r="D177" s="20"/>
      <c r="E177" s="15"/>
      <c r="F177" s="15"/>
      <c r="G177" s="15"/>
    </row>
    <row r="178" spans="1:7" x14ac:dyDescent="0.3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6866.7</v>
      </c>
      <c r="G178" s="9">
        <f>G182</f>
        <v>6866.7</v>
      </c>
    </row>
    <row r="179" spans="1:7" x14ac:dyDescent="0.3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11">
        <v>9.5</v>
      </c>
      <c r="G179" s="12">
        <f>ROUND(E179*F179,2)</f>
        <v>3963.88</v>
      </c>
    </row>
    <row r="180" spans="1:7" x14ac:dyDescent="0.3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11">
        <v>9.5</v>
      </c>
      <c r="G180" s="12">
        <f>ROUND(E180*F180,2)</f>
        <v>1900</v>
      </c>
    </row>
    <row r="181" spans="1:7" x14ac:dyDescent="0.3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11">
        <v>14.5</v>
      </c>
      <c r="G181" s="12">
        <f>ROUND(E181*F181,2)</f>
        <v>1002.82</v>
      </c>
    </row>
    <row r="182" spans="1:7" x14ac:dyDescent="0.3">
      <c r="A182" s="13"/>
      <c r="B182" s="13"/>
      <c r="C182" s="13"/>
      <c r="D182" s="19" t="s">
        <v>330</v>
      </c>
      <c r="E182" s="14">
        <v>1</v>
      </c>
      <c r="F182" s="9">
        <f>SUM(G179:G181)</f>
        <v>6866.7</v>
      </c>
      <c r="G182" s="9">
        <f>ROUND(F182*E182,2)</f>
        <v>6866.7</v>
      </c>
    </row>
    <row r="183" spans="1:7" ht="1.05" customHeight="1" x14ac:dyDescent="0.3">
      <c r="A183" s="15"/>
      <c r="B183" s="15"/>
      <c r="C183" s="15"/>
      <c r="D183" s="20"/>
      <c r="E183" s="15"/>
      <c r="F183" s="15"/>
      <c r="G183" s="15"/>
    </row>
    <row r="184" spans="1:7" x14ac:dyDescent="0.3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8094.99</v>
      </c>
      <c r="G184" s="9">
        <f>G201</f>
        <v>8094.99</v>
      </c>
    </row>
    <row r="185" spans="1:7" x14ac:dyDescent="0.3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11">
        <v>145</v>
      </c>
      <c r="G185" s="12">
        <f t="shared" ref="G185:G200" si="11">ROUND(E185*F185,2)</f>
        <v>290</v>
      </c>
    </row>
    <row r="186" spans="1:7" x14ac:dyDescent="0.3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11"/>
      <c r="G186" s="12">
        <f t="shared" si="11"/>
        <v>0</v>
      </c>
    </row>
    <row r="187" spans="1:7" x14ac:dyDescent="0.3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11"/>
      <c r="G187" s="12">
        <f t="shared" si="11"/>
        <v>0</v>
      </c>
    </row>
    <row r="188" spans="1:7" x14ac:dyDescent="0.3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11">
        <v>210</v>
      </c>
      <c r="G188" s="12">
        <f t="shared" si="11"/>
        <v>420</v>
      </c>
    </row>
    <row r="189" spans="1:7" x14ac:dyDescent="0.3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11"/>
      <c r="G189" s="12">
        <f t="shared" si="11"/>
        <v>0</v>
      </c>
    </row>
    <row r="190" spans="1:7" x14ac:dyDescent="0.3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11"/>
      <c r="G190" s="12">
        <f t="shared" si="11"/>
        <v>0</v>
      </c>
    </row>
    <row r="191" spans="1:7" x14ac:dyDescent="0.3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11"/>
      <c r="G191" s="12">
        <f t="shared" si="11"/>
        <v>0</v>
      </c>
    </row>
    <row r="192" spans="1:7" x14ac:dyDescent="0.3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11">
        <v>0</v>
      </c>
      <c r="G192" s="12">
        <f t="shared" si="11"/>
        <v>0</v>
      </c>
    </row>
    <row r="193" spans="1:7" x14ac:dyDescent="0.3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11">
        <v>1850</v>
      </c>
      <c r="G193" s="12">
        <f t="shared" si="11"/>
        <v>1850</v>
      </c>
    </row>
    <row r="194" spans="1:7" x14ac:dyDescent="0.3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11">
        <v>1550</v>
      </c>
      <c r="G194" s="12">
        <f t="shared" si="11"/>
        <v>1550</v>
      </c>
    </row>
    <row r="195" spans="1:7" x14ac:dyDescent="0.3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11">
        <v>1450</v>
      </c>
      <c r="G195" s="12">
        <f t="shared" si="11"/>
        <v>1450</v>
      </c>
    </row>
    <row r="196" spans="1:7" x14ac:dyDescent="0.3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11"/>
      <c r="G196" s="12">
        <f t="shared" si="11"/>
        <v>0</v>
      </c>
    </row>
    <row r="197" spans="1:7" x14ac:dyDescent="0.3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11">
        <v>106.2</v>
      </c>
      <c r="G197" s="12">
        <f t="shared" si="11"/>
        <v>2534.9899999999998</v>
      </c>
    </row>
    <row r="198" spans="1:7" x14ac:dyDescent="0.3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11"/>
      <c r="G198" s="12">
        <f t="shared" si="11"/>
        <v>0</v>
      </c>
    </row>
    <row r="199" spans="1:7" x14ac:dyDescent="0.3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11"/>
      <c r="G199" s="12">
        <f t="shared" si="11"/>
        <v>0</v>
      </c>
    </row>
    <row r="200" spans="1:7" x14ac:dyDescent="0.3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11">
        <v>0</v>
      </c>
      <c r="G200" s="12">
        <f t="shared" si="11"/>
        <v>0</v>
      </c>
    </row>
    <row r="201" spans="1:7" x14ac:dyDescent="0.3">
      <c r="A201" s="13"/>
      <c r="B201" s="13"/>
      <c r="C201" s="13"/>
      <c r="D201" s="19" t="s">
        <v>365</v>
      </c>
      <c r="E201" s="14">
        <v>1</v>
      </c>
      <c r="F201" s="9">
        <f>SUM(G185:G200)</f>
        <v>8094.99</v>
      </c>
      <c r="G201" s="9">
        <f>ROUND(F201*E201,2)</f>
        <v>8094.99</v>
      </c>
    </row>
    <row r="202" spans="1:7" ht="1.05" customHeight="1" x14ac:dyDescent="0.3">
      <c r="A202" s="15"/>
      <c r="B202" s="15"/>
      <c r="C202" s="15"/>
      <c r="D202" s="20"/>
      <c r="E202" s="15"/>
      <c r="F202" s="15"/>
      <c r="G202" s="15"/>
    </row>
    <row r="203" spans="1:7" x14ac:dyDescent="0.3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1000</v>
      </c>
      <c r="G203" s="9">
        <f>G207</f>
        <v>1000</v>
      </c>
    </row>
    <row r="204" spans="1:7" x14ac:dyDescent="0.3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11">
        <v>500</v>
      </c>
      <c r="G204" s="12">
        <f>ROUND(E204*F204,2)</f>
        <v>500</v>
      </c>
    </row>
    <row r="205" spans="1:7" x14ac:dyDescent="0.3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11">
        <v>250</v>
      </c>
      <c r="G205" s="12">
        <f>ROUND(E205*F205,2)</f>
        <v>250</v>
      </c>
    </row>
    <row r="206" spans="1:7" x14ac:dyDescent="0.3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11">
        <v>250</v>
      </c>
      <c r="G206" s="12">
        <f>ROUND(E206*F206,2)</f>
        <v>250</v>
      </c>
    </row>
    <row r="207" spans="1:7" x14ac:dyDescent="0.3">
      <c r="A207" s="13"/>
      <c r="B207" s="13"/>
      <c r="C207" s="13"/>
      <c r="D207" s="19" t="s">
        <v>374</v>
      </c>
      <c r="E207" s="14">
        <v>1</v>
      </c>
      <c r="F207" s="9">
        <f>SUM(G204:G206)</f>
        <v>1000</v>
      </c>
      <c r="G207" s="9">
        <f>ROUND(F207*E207,2)</f>
        <v>1000</v>
      </c>
    </row>
    <row r="208" spans="1:7" ht="1.05" customHeight="1" x14ac:dyDescent="0.3">
      <c r="A208" s="15"/>
      <c r="B208" s="15"/>
      <c r="C208" s="15"/>
      <c r="D208" s="20"/>
      <c r="E208" s="15"/>
      <c r="F208" s="15"/>
      <c r="G208" s="15"/>
    </row>
    <row r="209" spans="1:7" x14ac:dyDescent="0.3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1200</v>
      </c>
      <c r="G209" s="9">
        <f>G211</f>
        <v>1200</v>
      </c>
    </row>
    <row r="210" spans="1:7" x14ac:dyDescent="0.3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11">
        <v>1200</v>
      </c>
      <c r="G210" s="12">
        <f>ROUND(E210*F210,2)</f>
        <v>1200</v>
      </c>
    </row>
    <row r="211" spans="1:7" x14ac:dyDescent="0.3">
      <c r="A211" s="13"/>
      <c r="B211" s="13"/>
      <c r="C211" s="13"/>
      <c r="D211" s="19" t="s">
        <v>379</v>
      </c>
      <c r="E211" s="14">
        <v>1</v>
      </c>
      <c r="F211" s="9">
        <f>G210</f>
        <v>1200</v>
      </c>
      <c r="G211" s="9">
        <f>ROUND(F211*E211,2)</f>
        <v>1200</v>
      </c>
    </row>
    <row r="212" spans="1:7" ht="1.05" customHeight="1" x14ac:dyDescent="0.3">
      <c r="A212" s="15"/>
      <c r="B212" s="15"/>
      <c r="C212" s="15"/>
      <c r="D212" s="20"/>
      <c r="E212" s="15"/>
      <c r="F212" s="15"/>
      <c r="G212" s="15"/>
    </row>
    <row r="213" spans="1:7" x14ac:dyDescent="0.3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1560</v>
      </c>
      <c r="G213" s="9">
        <f>G218</f>
        <v>1560</v>
      </c>
    </row>
    <row r="214" spans="1:7" x14ac:dyDescent="0.3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11">
        <v>550</v>
      </c>
      <c r="G214" s="12">
        <f>ROUND(E214*F214,2)</f>
        <v>550</v>
      </c>
    </row>
    <row r="215" spans="1:7" x14ac:dyDescent="0.3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11">
        <v>500</v>
      </c>
      <c r="G215" s="12">
        <f>ROUND(E215*F215,2)</f>
        <v>500</v>
      </c>
    </row>
    <row r="216" spans="1:7" x14ac:dyDescent="0.3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11">
        <v>410</v>
      </c>
      <c r="G216" s="12">
        <f>ROUND(E216*F216,2)</f>
        <v>410</v>
      </c>
    </row>
    <row r="217" spans="1:7" x14ac:dyDescent="0.3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11">
        <v>100</v>
      </c>
      <c r="G217" s="12">
        <f>ROUND(E217*F217,2)</f>
        <v>100</v>
      </c>
    </row>
    <row r="218" spans="1:7" x14ac:dyDescent="0.3">
      <c r="A218" s="13"/>
      <c r="B218" s="13"/>
      <c r="C218" s="13"/>
      <c r="D218" s="19" t="s">
        <v>390</v>
      </c>
      <c r="E218" s="14">
        <v>1</v>
      </c>
      <c r="F218" s="9">
        <f>SUM(G214:G217)</f>
        <v>1560</v>
      </c>
      <c r="G218" s="9">
        <f>ROUND(F218*E218,2)</f>
        <v>1560</v>
      </c>
    </row>
    <row r="219" spans="1:7" ht="1.05" customHeight="1" x14ac:dyDescent="0.3">
      <c r="A219" s="15"/>
      <c r="B219" s="15"/>
      <c r="C219" s="15"/>
      <c r="D219" s="20"/>
      <c r="E219" s="15"/>
      <c r="F219" s="15"/>
      <c r="G219" s="15"/>
    </row>
    <row r="220" spans="1:7" x14ac:dyDescent="0.3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206219.46</v>
      </c>
      <c r="G220" s="9">
        <f>ROUND(F220*E220,2)</f>
        <v>206219.46</v>
      </c>
    </row>
    <row r="221" spans="1:7" x14ac:dyDescent="0.3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C940A-5087-43BB-8322-8135E9A79A4A}">
  <dimension ref="A1:M159"/>
  <sheetViews>
    <sheetView workbookViewId="0">
      <selection activeCell="E1" sqref="E1:G159"/>
    </sheetView>
  </sheetViews>
  <sheetFormatPr baseColWidth="10" defaultRowHeight="14.4" x14ac:dyDescent="0.3"/>
  <sheetData>
    <row r="1" spans="1:13" x14ac:dyDescent="0.3">
      <c r="A1" t="str" cm="1">
        <f t="array" ref="A1:M159">_xlfn._xlws.FILTER(Hoja1!A:M, Hoja1!B:B="Partida", "No Hay Datos")</f>
        <v xml:space="preserve">01.01        </v>
      </c>
      <c r="B1" t="str">
        <v>Partida</v>
      </c>
      <c r="C1" t="str">
        <v>ud</v>
      </c>
      <c r="D1" t="str">
        <v>Desmontaje de carpintería de metálica exterior.</v>
      </c>
      <c r="E1">
        <v>11</v>
      </c>
      <c r="F1">
        <v>78.5</v>
      </c>
      <c r="G1">
        <v>863.5</v>
      </c>
      <c r="H1">
        <v>0</v>
      </c>
      <c r="I1">
        <v>0</v>
      </c>
      <c r="J1">
        <v>0</v>
      </c>
      <c r="K1">
        <v>0</v>
      </c>
      <c r="L1">
        <v>0</v>
      </c>
      <c r="M1">
        <v>0</v>
      </c>
    </row>
    <row r="2" spans="1:13" x14ac:dyDescent="0.3">
      <c r="A2" t="str">
        <v xml:space="preserve">01.02        </v>
      </c>
      <c r="B2" t="str">
        <v>Partida</v>
      </c>
      <c r="C2" t="str">
        <v>m2</v>
      </c>
      <c r="D2" t="str">
        <v>Demolición cerramiento local</v>
      </c>
      <c r="E2">
        <v>41.21</v>
      </c>
      <c r="F2">
        <v>18.5</v>
      </c>
      <c r="G2">
        <v>762.39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3">
      <c r="A3" t="str">
        <v xml:space="preserve">01.011       </v>
      </c>
      <c r="B3" t="str">
        <v>Partida</v>
      </c>
      <c r="C3" t="str">
        <v>ud</v>
      </c>
      <c r="D3" t="str">
        <v>Demolicion de accesos mediante peldaños</v>
      </c>
      <c r="E3">
        <v>3</v>
      </c>
      <c r="F3">
        <v>85</v>
      </c>
      <c r="G3">
        <v>255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3">
      <c r="A4" t="str">
        <v xml:space="preserve">003.11       </v>
      </c>
      <c r="B4" t="str">
        <v>Partida</v>
      </c>
      <c r="C4" t="str">
        <v>m2</v>
      </c>
      <c r="D4" t="str">
        <v>Base de relleno-paviemnto</v>
      </c>
      <c r="E4">
        <v>230</v>
      </c>
      <c r="F4">
        <v>32.5</v>
      </c>
      <c r="G4">
        <v>7475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3">
      <c r="A5" t="str">
        <v xml:space="preserve">D5.01        </v>
      </c>
      <c r="B5" t="str">
        <v>Partida</v>
      </c>
      <c r="C5" t="str">
        <v>ud</v>
      </c>
      <c r="D5" t="str">
        <v>Formacion de plataforma+rampa acceso</v>
      </c>
      <c r="E5">
        <v>1</v>
      </c>
      <c r="F5">
        <v>1850</v>
      </c>
      <c r="G5">
        <v>1850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3">
      <c r="A6" t="str">
        <v xml:space="preserve">D05.2        </v>
      </c>
      <c r="B6" t="str">
        <v>Partida</v>
      </c>
      <c r="C6" t="str">
        <v>m2</v>
      </c>
      <c r="D6" t="str">
        <v>Cerramiento Tipo 1.Tabique PYL 15/48/15+LR</v>
      </c>
      <c r="E6">
        <v>98.94</v>
      </c>
      <c r="F6">
        <v>54.5</v>
      </c>
      <c r="G6">
        <v>5392.23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3">
      <c r="A7" t="str">
        <v xml:space="preserve">D001         </v>
      </c>
      <c r="B7" t="str">
        <v>Partida</v>
      </c>
      <c r="C7" t="str">
        <v>m2</v>
      </c>
      <c r="D7" t="str">
        <v>Cerramiento Tipo 2.Tabique PYL 15/48/DM16/15+LR</v>
      </c>
      <c r="E7">
        <v>51.26</v>
      </c>
      <c r="F7">
        <v>68.8</v>
      </c>
      <c r="G7">
        <v>3526.69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3">
      <c r="A8" t="str">
        <v xml:space="preserve">D002         </v>
      </c>
      <c r="B8" t="str">
        <v>Partida</v>
      </c>
      <c r="C8" t="str">
        <v>m2</v>
      </c>
      <c r="D8" t="str">
        <v>Cerramiento Tipo 3.Tabique PYL 2x12.5/48/12.5/12.5F+LR</v>
      </c>
      <c r="E8">
        <v>7.35</v>
      </c>
      <c r="F8">
        <v>74.5</v>
      </c>
      <c r="G8">
        <v>547.58000000000004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3">
      <c r="A9" t="str">
        <v xml:space="preserve">D05.1        </v>
      </c>
      <c r="B9" t="str">
        <v>Partida</v>
      </c>
      <c r="C9" t="str">
        <v>m2</v>
      </c>
      <c r="D9" t="str">
        <v>Cerramiento Tipo 4.Trasdosado PYL. 48/15+LR</v>
      </c>
      <c r="E9">
        <v>243.99</v>
      </c>
      <c r="F9">
        <v>44.8</v>
      </c>
      <c r="G9">
        <v>10930.75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3">
      <c r="A10" t="str">
        <v xml:space="preserve">D003         </v>
      </c>
      <c r="B10" t="str">
        <v>Partida</v>
      </c>
      <c r="C10" t="str">
        <v>m2</v>
      </c>
      <c r="D10" t="str">
        <v>Cerramiento Tipo 5.Trasdosado PYL+48/DM16mm/15+LR</v>
      </c>
      <c r="E10">
        <v>44.88</v>
      </c>
      <c r="F10">
        <v>48.2</v>
      </c>
      <c r="G10">
        <v>2163.2199999999998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3">
      <c r="A11" t="str">
        <v xml:space="preserve">D05.41       </v>
      </c>
      <c r="B11" t="str">
        <v>Partida</v>
      </c>
      <c r="C11" t="str">
        <v>m2</v>
      </c>
      <c r="D11" t="str">
        <v>Incorporacion aislamiento acustico en tabique PYL</v>
      </c>
      <c r="E11">
        <v>140.22999999999999</v>
      </c>
      <c r="F11">
        <v>9.4</v>
      </c>
      <c r="G11">
        <v>1318.16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3">
      <c r="A12" t="str">
        <v xml:space="preserve">D5666        </v>
      </c>
      <c r="B12" t="str">
        <v>Partida</v>
      </c>
      <c r="C12" t="str">
        <v>m2</v>
      </c>
      <c r="D12" t="str">
        <v>Aislamiento acustico en falso techo</v>
      </c>
      <c r="E12">
        <v>90.04</v>
      </c>
      <c r="F12">
        <v>9.4</v>
      </c>
      <c r="G12">
        <v>846.38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3">
      <c r="A13" t="str">
        <v xml:space="preserve">LPM020       </v>
      </c>
      <c r="B13" t="str">
        <v>Partida</v>
      </c>
      <c r="C13" t="str">
        <v>ud</v>
      </c>
      <c r="D13" t="str">
        <v>Armazon metalico puerta corredera 62/72/82cm</v>
      </c>
      <c r="E13">
        <v>6</v>
      </c>
      <c r="F13">
        <v>320</v>
      </c>
      <c r="G13">
        <v>1920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3">
      <c r="A14" t="str">
        <v xml:space="preserve">02.05        </v>
      </c>
      <c r="B14" t="str">
        <v>Partida</v>
      </c>
      <c r="C14" t="str">
        <v>ud</v>
      </c>
      <c r="D14" t="str">
        <v>Recibido de premarco de madera en puertas de paso</v>
      </c>
      <c r="E14">
        <v>2</v>
      </c>
      <c r="F14">
        <v>45</v>
      </c>
      <c r="G14">
        <v>90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3">
      <c r="A15" t="str">
        <v xml:space="preserve">06.09        </v>
      </c>
      <c r="B15" t="str">
        <v>Partida</v>
      </c>
      <c r="C15" t="str">
        <v>ud</v>
      </c>
      <c r="D15" t="str">
        <v>Ayudas albañileria Instalacion Electricidad</v>
      </c>
      <c r="E15">
        <v>1</v>
      </c>
      <c r="F15">
        <v>450</v>
      </c>
      <c r="G15">
        <v>450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3">
      <c r="A16" t="str">
        <v xml:space="preserve">06.07        </v>
      </c>
      <c r="B16" t="str">
        <v>Partida</v>
      </c>
      <c r="C16" t="str">
        <v>ud</v>
      </c>
      <c r="D16" t="str">
        <v>Ayudas albañileria Instalacion Fontaneria-Saneamiento</v>
      </c>
      <c r="E16">
        <v>1</v>
      </c>
      <c r="F16">
        <v>45</v>
      </c>
      <c r="G16">
        <v>45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3">
      <c r="A17" t="str">
        <v xml:space="preserve">06.08        </v>
      </c>
      <c r="B17" t="str">
        <v>Partida</v>
      </c>
      <c r="C17" t="str">
        <v>ud</v>
      </c>
      <c r="D17" t="str">
        <v>Ayudas albañileria Instalacion Climatizacion</v>
      </c>
      <c r="E17">
        <v>1</v>
      </c>
      <c r="F17">
        <v>550</v>
      </c>
      <c r="G17">
        <v>550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3">
      <c r="A18" t="str">
        <v xml:space="preserve">06.10        </v>
      </c>
      <c r="B18" t="str">
        <v>Partida</v>
      </c>
      <c r="C18" t="str">
        <v>ud</v>
      </c>
      <c r="D18" t="str">
        <v>Ayudas albañileria Instalacion Ventilacion</v>
      </c>
      <c r="E18">
        <v>1</v>
      </c>
      <c r="F18">
        <v>550</v>
      </c>
      <c r="G18">
        <v>550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3">
      <c r="A19" t="str">
        <v xml:space="preserve">09.011       </v>
      </c>
      <c r="B19" t="str">
        <v>Partida</v>
      </c>
      <c r="C19" t="str">
        <v>ud</v>
      </c>
      <c r="D19" t="str">
        <v>Conexion a red saneameinto general</v>
      </c>
      <c r="E19">
        <v>3</v>
      </c>
      <c r="F19">
        <v>180</v>
      </c>
      <c r="G19">
        <v>540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3">
      <c r="A20" t="str">
        <v xml:space="preserve">ISS020       </v>
      </c>
      <c r="B20" t="str">
        <v>Partida</v>
      </c>
      <c r="C20" t="str">
        <v>m</v>
      </c>
      <c r="D20" t="str">
        <v>Colector suspendido diam 110mm</v>
      </c>
      <c r="E20">
        <v>6.55</v>
      </c>
      <c r="F20">
        <v>125</v>
      </c>
      <c r="G20">
        <v>818.75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3">
      <c r="A21" t="str">
        <v xml:space="preserve">ISS0201      </v>
      </c>
      <c r="B21" t="str">
        <v>Partida</v>
      </c>
      <c r="C21" t="str">
        <v>m</v>
      </c>
      <c r="D21" t="str">
        <v>Colector suspendido diam 40mm</v>
      </c>
      <c r="E21">
        <v>1</v>
      </c>
      <c r="F21">
        <v>120</v>
      </c>
      <c r="G21">
        <v>120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3">
      <c r="A22" t="str">
        <v xml:space="preserve">09.02        </v>
      </c>
      <c r="B22" t="str">
        <v>Partida</v>
      </c>
      <c r="C22" t="str">
        <v>ud</v>
      </c>
      <c r="D22" t="str">
        <v>Punto de desagüe de PVC SERIE B 110 mm</v>
      </c>
      <c r="E22">
        <v>3</v>
      </c>
      <c r="F22">
        <v>275</v>
      </c>
      <c r="G22">
        <v>825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3">
      <c r="A23" t="str">
        <v xml:space="preserve">09.04        </v>
      </c>
      <c r="B23" t="str">
        <v>Partida</v>
      </c>
      <c r="C23" t="str">
        <v>ud</v>
      </c>
      <c r="D23" t="str">
        <v>Punto de desagüe de PVC SERIE B 40/50 mm</v>
      </c>
      <c r="E23">
        <v>16</v>
      </c>
      <c r="F23">
        <v>45</v>
      </c>
      <c r="G23">
        <v>720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3">
      <c r="A24" t="str">
        <v xml:space="preserve">06.001       </v>
      </c>
      <c r="B24" t="str">
        <v>Partida</v>
      </c>
      <c r="C24" t="str">
        <v>m2</v>
      </c>
      <c r="D24" t="str">
        <v>Impermeabilización WC minusvalidos</v>
      </c>
      <c r="E24">
        <v>8.74</v>
      </c>
      <c r="F24">
        <v>42.5</v>
      </c>
      <c r="G24">
        <v>371.45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3">
      <c r="A25" t="str">
        <v xml:space="preserve">10.03        </v>
      </c>
      <c r="B25" t="str">
        <v>Partida</v>
      </c>
      <c r="C25" t="str">
        <v>ud</v>
      </c>
      <c r="D25" t="str">
        <v>CANALIZACIÓN PRINCIPAL (PE/Al/PE-X)  AF 25 mm</v>
      </c>
      <c r="E25">
        <v>4</v>
      </c>
      <c r="F25">
        <v>85</v>
      </c>
      <c r="G25">
        <v>340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3">
      <c r="A26" t="str">
        <v xml:space="preserve">10.0311      </v>
      </c>
      <c r="B26" t="str">
        <v>Partida</v>
      </c>
      <c r="C26" t="str">
        <v>ud</v>
      </c>
      <c r="D26" t="str">
        <v>CANALIZACIÓN PRINCIPAL (PE/Al/PE-X)  AF 20 mm</v>
      </c>
      <c r="E26">
        <v>33</v>
      </c>
      <c r="F26">
        <v>32.5</v>
      </c>
      <c r="G26">
        <v>1072.5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3">
      <c r="A27" t="str">
        <v xml:space="preserve">10.04        </v>
      </c>
      <c r="B27" t="str">
        <v>Partida</v>
      </c>
      <c r="C27" t="str">
        <v>ud</v>
      </c>
      <c r="D27" t="str">
        <v>CANALIZACIÓN PRINCIPAL (PE/Al/PE-X)  ACS 20 mm</v>
      </c>
      <c r="E27">
        <v>9.8000000000000007</v>
      </c>
      <c r="F27">
        <v>32.5</v>
      </c>
      <c r="G27">
        <v>318.5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 x14ac:dyDescent="0.3">
      <c r="A28" t="str">
        <v xml:space="preserve">10.05        </v>
      </c>
      <c r="B28" t="str">
        <v>Partida</v>
      </c>
      <c r="C28" t="str">
        <v>ud</v>
      </c>
      <c r="D28" t="str">
        <v>PUNTO SUMINISTRO AF (PE/Al/PE-X)  20x2  AISLAM. 25 mm</v>
      </c>
      <c r="E28">
        <v>9</v>
      </c>
      <c r="F28">
        <v>18.8</v>
      </c>
      <c r="G28">
        <v>169.2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3">
      <c r="A29" t="str">
        <v xml:space="preserve">10.06        </v>
      </c>
      <c r="B29" t="str">
        <v>Partida</v>
      </c>
      <c r="C29" t="str">
        <v>ud</v>
      </c>
      <c r="D29" t="str">
        <v>PUNTO SUMINISTRO ACS (PE/Al/PE-X)  20x2  AISLAM. 25 mm</v>
      </c>
      <c r="E29">
        <v>5</v>
      </c>
      <c r="F29">
        <v>18.8</v>
      </c>
      <c r="G29">
        <v>94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3">
      <c r="A30" t="str">
        <v xml:space="preserve">SAI020       </v>
      </c>
      <c r="B30" t="str">
        <v>Partida</v>
      </c>
      <c r="C30" t="str">
        <v>ud</v>
      </c>
      <c r="D30" t="str">
        <v>Inodoro ROCA GAP RIMLESS</v>
      </c>
      <c r="E30">
        <v>1</v>
      </c>
      <c r="F30">
        <v>485</v>
      </c>
      <c r="G30">
        <v>485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 x14ac:dyDescent="0.3">
      <c r="A31" t="str">
        <v xml:space="preserve">SASA         </v>
      </c>
      <c r="B31" t="str">
        <v>Partida</v>
      </c>
      <c r="C31" t="str">
        <v>ud</v>
      </c>
      <c r="D31" t="str">
        <v>Inodoro adaptado accesible ROCA  ACCESS</v>
      </c>
      <c r="E31">
        <v>1</v>
      </c>
      <c r="F31">
        <v>525</v>
      </c>
      <c r="G31">
        <v>525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3">
      <c r="A32" t="str">
        <v xml:space="preserve">SAL005       </v>
      </c>
      <c r="B32" t="str">
        <v>Partida</v>
      </c>
      <c r="C32" t="str">
        <v>ud</v>
      </c>
      <c r="D32" t="str">
        <v>Lavabo sobre encimera, de porcelana sanitaria ROCA TENET</v>
      </c>
      <c r="E32">
        <v>1</v>
      </c>
      <c r="F32">
        <v>145</v>
      </c>
      <c r="G32">
        <v>145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 x14ac:dyDescent="0.3">
      <c r="A33" t="str">
        <v xml:space="preserve">SAL0051      </v>
      </c>
      <c r="B33" t="str">
        <v>Partida</v>
      </c>
      <c r="C33" t="str">
        <v>ud</v>
      </c>
      <c r="D33" t="str">
        <v>Encimera Surface 600mm</v>
      </c>
      <c r="E33">
        <v>1</v>
      </c>
      <c r="F33">
        <v>180</v>
      </c>
      <c r="G33">
        <v>180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x14ac:dyDescent="0.3">
      <c r="A34" t="str">
        <v xml:space="preserve">SASD34       </v>
      </c>
      <c r="B34" t="str">
        <v>Partida</v>
      </c>
      <c r="C34" t="str">
        <v>ud</v>
      </c>
      <c r="D34" t="str">
        <v>Lavabo adaptado/accesible</v>
      </c>
      <c r="E34">
        <v>1</v>
      </c>
      <c r="F34">
        <v>185</v>
      </c>
      <c r="G34">
        <v>185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x14ac:dyDescent="0.3">
      <c r="A35" t="str">
        <v xml:space="preserve">SAD025       </v>
      </c>
      <c r="B35" t="str">
        <v>Partida</v>
      </c>
      <c r="C35" t="str">
        <v>ud</v>
      </c>
      <c r="D35" t="str">
        <v>Plato de ducha extraplano</v>
      </c>
      <c r="E35">
        <v>1</v>
      </c>
      <c r="F35">
        <v>425</v>
      </c>
      <c r="G35">
        <v>425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x14ac:dyDescent="0.3">
      <c r="A36" t="str">
        <v xml:space="preserve">SAS1         </v>
      </c>
      <c r="B36" t="str">
        <v>Partida</v>
      </c>
      <c r="C36" t="str">
        <v>ud</v>
      </c>
      <c r="D36" t="str">
        <v>Pileta</v>
      </c>
      <c r="E36">
        <v>1</v>
      </c>
      <c r="F36">
        <v>385</v>
      </c>
      <c r="G36">
        <v>385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3">
      <c r="A37" t="str">
        <v xml:space="preserve">DDD23        </v>
      </c>
      <c r="B37" t="str">
        <v>Partida</v>
      </c>
      <c r="C37" t="str">
        <v>ud</v>
      </c>
      <c r="D37" t="str">
        <v>Griferia para pileta</v>
      </c>
      <c r="E37">
        <v>1</v>
      </c>
      <c r="F37">
        <v>85</v>
      </c>
      <c r="G37">
        <v>85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3">
      <c r="A38" t="str">
        <v xml:space="preserve">SGL020       </v>
      </c>
      <c r="B38" t="str">
        <v>Partida</v>
      </c>
      <c r="C38" t="str">
        <v>ud</v>
      </c>
      <c r="D38" t="str">
        <v>Grifería monomando para lavabo.ROCA MONODIN-N</v>
      </c>
      <c r="E38">
        <v>1</v>
      </c>
      <c r="F38">
        <v>120</v>
      </c>
      <c r="G38">
        <v>120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x14ac:dyDescent="0.3">
      <c r="A39" t="str">
        <v xml:space="preserve">DSDA23       </v>
      </c>
      <c r="B39" t="str">
        <v>Partida</v>
      </c>
      <c r="C39" t="str">
        <v>ud</v>
      </c>
      <c r="D39" t="str">
        <v>Grifería monomando para lavabo adaptado/accesible</v>
      </c>
      <c r="E39">
        <v>1</v>
      </c>
      <c r="F39">
        <v>120</v>
      </c>
      <c r="G39">
        <v>120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3">
      <c r="A40" t="str">
        <v xml:space="preserve">SGD020       </v>
      </c>
      <c r="B40" t="str">
        <v>Partida</v>
      </c>
      <c r="C40" t="str">
        <v>ud</v>
      </c>
      <c r="D40" t="str">
        <v>Grifería monomando para ducha. .ROCA MONODIN-N</v>
      </c>
      <c r="E40">
        <v>1</v>
      </c>
      <c r="F40">
        <v>345</v>
      </c>
      <c r="G40">
        <v>345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3">
      <c r="A41" t="str">
        <v xml:space="preserve">SDSASD56     </v>
      </c>
      <c r="B41" t="str">
        <v>Partida</v>
      </c>
      <c r="C41" t="str">
        <v>ud</v>
      </c>
      <c r="D41" t="str">
        <v>Grifería monomando para ducha adaptado/accesible</v>
      </c>
      <c r="E41">
        <v>1</v>
      </c>
      <c r="F41">
        <v>345</v>
      </c>
      <c r="G41">
        <v>345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3">
      <c r="A42" t="str">
        <v xml:space="preserve">10.011       </v>
      </c>
      <c r="B42" t="str">
        <v>Partida</v>
      </c>
      <c r="C42" t="str">
        <v>ud</v>
      </c>
      <c r="D42" t="str">
        <v>Termo electrico acumulador 80L</v>
      </c>
      <c r="E42">
        <v>2</v>
      </c>
      <c r="F42">
        <v>245</v>
      </c>
      <c r="G42">
        <v>490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3">
      <c r="A43" t="str">
        <v xml:space="preserve">11.001       </v>
      </c>
      <c r="B43" t="str">
        <v>Partida</v>
      </c>
      <c r="C43" t="str">
        <v>ml</v>
      </c>
      <c r="D43" t="str">
        <v>Derivacion individual 4x16mm²+TT</v>
      </c>
      <c r="E43">
        <v>50</v>
      </c>
      <c r="F43">
        <v>12.75</v>
      </c>
      <c r="G43">
        <v>637.5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3">
      <c r="A44" t="str">
        <v xml:space="preserve">11.01        </v>
      </c>
      <c r="B44" t="str">
        <v>Partida</v>
      </c>
      <c r="C44" t="str">
        <v>ud</v>
      </c>
      <c r="D44" t="str">
        <v>Cuadro General de Proteccion</v>
      </c>
      <c r="E44">
        <v>1</v>
      </c>
      <c r="F44">
        <v>1975</v>
      </c>
      <c r="G44">
        <v>1975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3">
      <c r="A45" t="str">
        <v xml:space="preserve">11.02        </v>
      </c>
      <c r="B45" t="str">
        <v>Partida</v>
      </c>
      <c r="C45" t="str">
        <v>ud</v>
      </c>
      <c r="D45" t="str">
        <v>Circuito monofasico 1.5  mm²</v>
      </c>
      <c r="E45">
        <v>9</v>
      </c>
      <c r="F45">
        <v>135</v>
      </c>
      <c r="G45">
        <v>1215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3">
      <c r="A46" t="str">
        <v xml:space="preserve">11.03        </v>
      </c>
      <c r="B46" t="str">
        <v>Partida</v>
      </c>
      <c r="C46" t="str">
        <v>ud</v>
      </c>
      <c r="D46" t="str">
        <v>Circuito monofasico 2.5  mm²</v>
      </c>
      <c r="E46">
        <v>10</v>
      </c>
      <c r="F46">
        <v>165</v>
      </c>
      <c r="G46">
        <v>1650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3">
      <c r="A47" t="str">
        <v xml:space="preserve">11.04        </v>
      </c>
      <c r="B47" t="str">
        <v>Partida</v>
      </c>
      <c r="C47" t="str">
        <v>ud</v>
      </c>
      <c r="D47" t="str">
        <v>Circuito monofasico 4  mm²</v>
      </c>
      <c r="E47">
        <v>4</v>
      </c>
      <c r="F47">
        <v>250</v>
      </c>
      <c r="G47">
        <v>1000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3">
      <c r="A48" t="str">
        <v xml:space="preserve">11.041       </v>
      </c>
      <c r="B48" t="str">
        <v>Partida</v>
      </c>
      <c r="C48" t="str">
        <v>ud</v>
      </c>
      <c r="D48" t="str">
        <v>Circuito trifasico 4x2.5 mm²+TT</v>
      </c>
      <c r="E48">
        <v>1</v>
      </c>
      <c r="F48">
        <v>550</v>
      </c>
      <c r="G48">
        <v>550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3">
      <c r="A49" t="str">
        <v xml:space="preserve">III0101      </v>
      </c>
      <c r="B49" t="str">
        <v>Partida</v>
      </c>
      <c r="C49" t="str">
        <v>ud</v>
      </c>
      <c r="D49" t="str">
        <v>Conexion de circuito directo a equipo</v>
      </c>
      <c r="E49">
        <v>12</v>
      </c>
      <c r="F49">
        <v>115.5</v>
      </c>
      <c r="G49">
        <v>1386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3">
      <c r="A50" t="str">
        <v xml:space="preserve">III010       </v>
      </c>
      <c r="B50" t="str">
        <v>Partida</v>
      </c>
      <c r="C50" t="str">
        <v>ud</v>
      </c>
      <c r="D50" t="str">
        <v>Alimentación punto de toma sin interruptor.</v>
      </c>
      <c r="E50">
        <v>11</v>
      </c>
      <c r="F50">
        <v>65</v>
      </c>
      <c r="G50">
        <v>715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3">
      <c r="A51" t="str">
        <v xml:space="preserve">09.07        </v>
      </c>
      <c r="B51" t="str">
        <v>Partida</v>
      </c>
      <c r="C51" t="str">
        <v>ud</v>
      </c>
      <c r="D51" t="str">
        <v>Punto de luz simple</v>
      </c>
      <c r="E51">
        <v>4</v>
      </c>
      <c r="F51">
        <v>65</v>
      </c>
      <c r="G51">
        <v>260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3">
      <c r="A52" t="str">
        <v xml:space="preserve">09.07DET     </v>
      </c>
      <c r="B52" t="str">
        <v>Partida</v>
      </c>
      <c r="C52" t="str">
        <v>ud</v>
      </c>
      <c r="D52" t="str">
        <v>Punto de luz simple+detector presencia</v>
      </c>
      <c r="E52">
        <v>6</v>
      </c>
      <c r="F52">
        <v>95</v>
      </c>
      <c r="G52">
        <v>570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3">
      <c r="A53" t="str">
        <v xml:space="preserve">09.0722      </v>
      </c>
      <c r="B53" t="str">
        <v>Partida</v>
      </c>
      <c r="C53" t="str">
        <v>ud</v>
      </c>
      <c r="D53" t="str">
        <v>Punto de luz LED regulables</v>
      </c>
      <c r="E53">
        <v>6</v>
      </c>
      <c r="F53">
        <v>95</v>
      </c>
      <c r="G53">
        <v>570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3">
      <c r="A54" t="str">
        <v xml:space="preserve">IEM120       </v>
      </c>
      <c r="B54" t="str">
        <v>Partida</v>
      </c>
      <c r="C54" t="str">
        <v>ud</v>
      </c>
      <c r="D54" t="str">
        <v>Punto de luz multiple</v>
      </c>
      <c r="E54">
        <v>10</v>
      </c>
      <c r="F54">
        <v>65</v>
      </c>
      <c r="G54">
        <v>650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3">
      <c r="A55" t="str">
        <v xml:space="preserve">EEE26        </v>
      </c>
      <c r="B55" t="str">
        <v>Partida</v>
      </c>
      <c r="C55" t="str">
        <v>ud</v>
      </c>
      <c r="D55" t="str">
        <v>Punto de luz multiple en exterior</v>
      </c>
      <c r="E55">
        <v>2</v>
      </c>
      <c r="F55">
        <v>95</v>
      </c>
      <c r="G55">
        <v>190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3">
      <c r="A56" t="str">
        <v xml:space="preserve">EEE266       </v>
      </c>
      <c r="B56" t="str">
        <v>Partida</v>
      </c>
      <c r="C56" t="str">
        <v>ud</v>
      </c>
      <c r="D56" t="str">
        <v>Cuadro de encendidos</v>
      </c>
      <c r="E56">
        <v>1</v>
      </c>
      <c r="F56">
        <v>450</v>
      </c>
      <c r="G56">
        <v>450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3">
      <c r="A57" t="str">
        <v xml:space="preserve">IEM059       </v>
      </c>
      <c r="B57" t="str">
        <v>Partida</v>
      </c>
      <c r="C57" t="str">
        <v>ud</v>
      </c>
      <c r="D57" t="str">
        <v>Base de toma de corriente empotrada 16/20 A.</v>
      </c>
      <c r="E57">
        <v>45</v>
      </c>
      <c r="F57">
        <v>55.5</v>
      </c>
      <c r="G57">
        <v>2497.5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3">
      <c r="A58" t="str">
        <v xml:space="preserve">KKKK         </v>
      </c>
      <c r="B58" t="str">
        <v>Partida</v>
      </c>
      <c r="C58" t="str">
        <v>ud</v>
      </c>
      <c r="D58" t="str">
        <v>Base de toma de corriente empotrada 16A SAI</v>
      </c>
      <c r="E58">
        <v>6</v>
      </c>
      <c r="F58">
        <v>95</v>
      </c>
      <c r="G58">
        <v>570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3">
      <c r="A59" t="str">
        <v xml:space="preserve">IEM050       </v>
      </c>
      <c r="B59" t="str">
        <v>Partida</v>
      </c>
      <c r="C59" t="str">
        <v>ud</v>
      </c>
      <c r="D59" t="str">
        <v>Pulsador para timbre empotrado.</v>
      </c>
      <c r="E59">
        <v>1</v>
      </c>
      <c r="F59">
        <v>65</v>
      </c>
      <c r="G59">
        <v>65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3">
      <c r="A60" t="str">
        <v xml:space="preserve">IEM090       </v>
      </c>
      <c r="B60" t="str">
        <v>Partida</v>
      </c>
      <c r="C60" t="str">
        <v>ud</v>
      </c>
      <c r="D60" t="str">
        <v>Zumbador empotrado.</v>
      </c>
      <c r="E60">
        <v>1</v>
      </c>
      <c r="F60">
        <v>85</v>
      </c>
      <c r="G60">
        <v>85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3">
      <c r="A61" t="str">
        <v xml:space="preserve">IAV010       </v>
      </c>
      <c r="B61" t="str">
        <v>Partida</v>
      </c>
      <c r="C61" t="str">
        <v>ud</v>
      </c>
      <c r="D61" t="str">
        <v>Videoportero individual</v>
      </c>
      <c r="E61">
        <v>1</v>
      </c>
      <c r="F61">
        <v>385</v>
      </c>
      <c r="G61">
        <v>385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3">
      <c r="A62" t="str">
        <v xml:space="preserve">111.2        </v>
      </c>
      <c r="B62" t="str">
        <v>Partida</v>
      </c>
      <c r="C62" t="str">
        <v>ud</v>
      </c>
      <c r="D62" t="str">
        <v>Downlight LED 12W 3000K</v>
      </c>
      <c r="E62">
        <v>30</v>
      </c>
      <c r="F62">
        <v>55.2</v>
      </c>
      <c r="G62">
        <v>1656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x14ac:dyDescent="0.3">
      <c r="A63" t="str">
        <v xml:space="preserve">111.3        </v>
      </c>
      <c r="B63" t="str">
        <v>Partida</v>
      </c>
      <c r="C63" t="str">
        <v>ud</v>
      </c>
      <c r="D63" t="str">
        <v>Downlight LED 12W 3000K ORIENTABLE</v>
      </c>
      <c r="E63">
        <v>40</v>
      </c>
      <c r="F63">
        <v>55.2</v>
      </c>
      <c r="G63">
        <v>2208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3">
      <c r="A64" t="str">
        <v xml:space="preserve">111.4        </v>
      </c>
      <c r="B64" t="str">
        <v>Partida</v>
      </c>
      <c r="C64" t="str">
        <v>m</v>
      </c>
      <c r="D64" t="str">
        <v>Luminaria LED 14W 3000K+perfil difusor</v>
      </c>
      <c r="E64">
        <v>47.29</v>
      </c>
      <c r="F64">
        <v>68.5</v>
      </c>
      <c r="G64">
        <v>3239.37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3">
      <c r="A65" t="str">
        <v xml:space="preserve">111.5        </v>
      </c>
      <c r="B65" t="str">
        <v>Partida</v>
      </c>
      <c r="C65" t="str">
        <v>m</v>
      </c>
      <c r="D65" t="str">
        <v>Luminaria LED 14W RGB+perfil+mando</v>
      </c>
      <c r="E65">
        <v>35.36</v>
      </c>
      <c r="F65">
        <v>75.2</v>
      </c>
      <c r="G65">
        <v>2659.07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3">
      <c r="A66" t="str">
        <v xml:space="preserve">09.323131    </v>
      </c>
      <c r="B66" t="str">
        <v>Partida</v>
      </c>
      <c r="C66" t="str">
        <v>ud</v>
      </c>
      <c r="D66" t="str">
        <v>Canalizacion inferior enlace telefonia</v>
      </c>
      <c r="E66">
        <v>1</v>
      </c>
      <c r="F66">
        <v>125</v>
      </c>
      <c r="G66">
        <v>125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3">
      <c r="A67" t="str">
        <v xml:space="preserve">09.25        </v>
      </c>
      <c r="B67" t="str">
        <v>Partida</v>
      </c>
      <c r="C67" t="str">
        <v>ud</v>
      </c>
      <c r="D67" t="str">
        <v>Caja de registro PAU</v>
      </c>
      <c r="E67">
        <v>1</v>
      </c>
      <c r="F67">
        <v>65</v>
      </c>
      <c r="G67">
        <v>65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3">
      <c r="A68" t="str">
        <v xml:space="preserve">IAAASS       </v>
      </c>
      <c r="B68" t="str">
        <v>Partida</v>
      </c>
      <c r="C68" t="str">
        <v>ud</v>
      </c>
      <c r="D68" t="str">
        <v>Router wifi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3">
      <c r="A69" t="str">
        <v xml:space="preserve">IAA120       </v>
      </c>
      <c r="B69" t="str">
        <v>Partida</v>
      </c>
      <c r="C69" t="str">
        <v>ud</v>
      </c>
      <c r="D69" t="str">
        <v>Toma de datos RJ-45.</v>
      </c>
      <c r="E69">
        <v>1</v>
      </c>
      <c r="F69">
        <v>85</v>
      </c>
      <c r="G69">
        <v>85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3">
      <c r="A70" t="str">
        <v xml:space="preserve">09.212       </v>
      </c>
      <c r="B70" t="str">
        <v>Partida</v>
      </c>
      <c r="C70" t="str">
        <v>ud</v>
      </c>
      <c r="D70" t="str">
        <v>De canalizacion distrib. TV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3">
      <c r="A71" t="str">
        <v xml:space="preserve">IAA130       </v>
      </c>
      <c r="B71" t="str">
        <v>Partida</v>
      </c>
      <c r="C71" t="str">
        <v>ud</v>
      </c>
      <c r="D71" t="str">
        <v>Toma de usuario TV</v>
      </c>
      <c r="E71">
        <v>2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3">
      <c r="A72" t="str">
        <v xml:space="preserve">1858584      </v>
      </c>
      <c r="B72" t="str">
        <v>Partida</v>
      </c>
      <c r="C72" t="str">
        <v>ud</v>
      </c>
      <c r="D72" t="str">
        <v>Tubo de canalizacion a Centralita Telefonica</v>
      </c>
      <c r="E72">
        <v>1</v>
      </c>
      <c r="F72">
        <v>85</v>
      </c>
      <c r="G72">
        <v>85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3">
      <c r="A73" t="str">
        <v xml:space="preserve">EEEE6        </v>
      </c>
      <c r="B73" t="str">
        <v>Partida</v>
      </c>
      <c r="C73" t="str">
        <v>ud</v>
      </c>
      <c r="D73" t="str">
        <v>Tubo de canalizacion a Rack</v>
      </c>
      <c r="E73">
        <v>1</v>
      </c>
      <c r="F73">
        <v>185</v>
      </c>
      <c r="G73">
        <v>185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3">
      <c r="A74" t="str">
        <v xml:space="preserve">IEX405       </v>
      </c>
      <c r="B74" t="str">
        <v>Partida</v>
      </c>
      <c r="C74" t="str">
        <v>ud</v>
      </c>
      <c r="D74" t="str">
        <v>Armario Rack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3">
      <c r="A75" t="str">
        <v xml:space="preserve">IAM010       </v>
      </c>
      <c r="B75" t="str">
        <v>Partida</v>
      </c>
      <c r="C75" t="str">
        <v>ud</v>
      </c>
      <c r="D75" t="str">
        <v>Instalacion de megafonia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3">
      <c r="A76" t="str">
        <v xml:space="preserve">EEEEE        </v>
      </c>
      <c r="B76" t="str">
        <v>Partida</v>
      </c>
      <c r="C76" t="str">
        <v>ud</v>
      </c>
      <c r="D76" t="str">
        <v>Preinstalacion tubos/cableado seguridad/alarma</v>
      </c>
      <c r="E76">
        <v>1</v>
      </c>
      <c r="F76">
        <v>245</v>
      </c>
      <c r="G76">
        <v>245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3">
      <c r="A77" t="str">
        <v xml:space="preserve">CAJ 4        </v>
      </c>
      <c r="B77" t="str">
        <v>Partida</v>
      </c>
      <c r="C77" t="str">
        <v>ud</v>
      </c>
      <c r="D77" t="str">
        <v>Punto toma camara de vigilancia</v>
      </c>
      <c r="E77">
        <v>4</v>
      </c>
      <c r="F77">
        <v>185</v>
      </c>
      <c r="G77">
        <v>740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3">
      <c r="A78" t="str">
        <v xml:space="preserve">IBY249       </v>
      </c>
      <c r="B78" t="str">
        <v>Partida</v>
      </c>
      <c r="C78" t="str">
        <v>ud</v>
      </c>
      <c r="D78" t="str">
        <v>Unidad exterior mini-VRV  DAIKIN RXYSA10A</v>
      </c>
      <c r="E78">
        <v>1</v>
      </c>
      <c r="F78">
        <v>9640</v>
      </c>
      <c r="G78">
        <v>9640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3">
      <c r="A79" t="str">
        <v xml:space="preserve">07.004       </v>
      </c>
      <c r="B79" t="str">
        <v>Partida</v>
      </c>
      <c r="C79" t="str">
        <v>ud</v>
      </c>
      <c r="D79" t="str">
        <v>Equipo Cassette Daikin mod. FXZQ20A</v>
      </c>
      <c r="E79">
        <v>1</v>
      </c>
      <c r="F79">
        <v>1165</v>
      </c>
      <c r="G79">
        <v>1165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3">
      <c r="A80" t="str">
        <v xml:space="preserve">07.005       </v>
      </c>
      <c r="B80" t="str">
        <v>Partida</v>
      </c>
      <c r="C80" t="str">
        <v>ud</v>
      </c>
      <c r="D80" t="str">
        <v>Equipo Cassette Daikin mod. FXZQ25A</v>
      </c>
      <c r="E80">
        <v>2</v>
      </c>
      <c r="F80">
        <v>2450</v>
      </c>
      <c r="G80">
        <v>4900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 x14ac:dyDescent="0.3">
      <c r="A81" t="str">
        <v xml:space="preserve">07.006       </v>
      </c>
      <c r="B81" t="str">
        <v>Partida</v>
      </c>
      <c r="C81" t="str">
        <v>ud</v>
      </c>
      <c r="D81" t="str">
        <v>Equipo Cassette Daikin mod. FXZQ32A</v>
      </c>
      <c r="E81">
        <v>1</v>
      </c>
      <c r="F81">
        <v>1165</v>
      </c>
      <c r="G81">
        <v>1165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3">
      <c r="A82" t="str">
        <v xml:space="preserve">07.007       </v>
      </c>
      <c r="B82" t="str">
        <v>Partida</v>
      </c>
      <c r="C82" t="str">
        <v>ud</v>
      </c>
      <c r="D82" t="str">
        <v>Equipo Cassette Daikin mod. FXFA63B</v>
      </c>
      <c r="E82">
        <v>2</v>
      </c>
      <c r="F82">
        <v>1595</v>
      </c>
      <c r="G82">
        <v>3190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3">
      <c r="A83" t="str">
        <v xml:space="preserve">07.008       </v>
      </c>
      <c r="B83" t="str">
        <v>Partida</v>
      </c>
      <c r="C83" t="str">
        <v>ud</v>
      </c>
      <c r="D83" t="str">
        <v>Equipo Split Daikin mod. FXFAA15A</v>
      </c>
      <c r="E83">
        <v>1</v>
      </c>
      <c r="F83">
        <v>1075</v>
      </c>
      <c r="G83">
        <v>1075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3">
      <c r="A84" t="str">
        <v xml:space="preserve">07.0081      </v>
      </c>
      <c r="B84" t="str">
        <v>Partida</v>
      </c>
      <c r="C84" t="str">
        <v>ud</v>
      </c>
      <c r="D84" t="str">
        <v>Equipo Split Daikin mod. FXFAA25A</v>
      </c>
      <c r="E84">
        <v>1</v>
      </c>
      <c r="F84">
        <v>1125</v>
      </c>
      <c r="G84">
        <v>1125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3">
      <c r="A85" t="str">
        <v xml:space="preserve">IBY500       </v>
      </c>
      <c r="B85" t="str">
        <v>Partida</v>
      </c>
      <c r="C85" t="str">
        <v>ud</v>
      </c>
      <c r="D85" t="str">
        <v>Control centralizado Daikin DCC601A51 (opcional)</v>
      </c>
      <c r="E85">
        <v>1</v>
      </c>
      <c r="F85">
        <v>1805</v>
      </c>
      <c r="G85">
        <v>1805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3">
      <c r="A86" t="str">
        <v xml:space="preserve">IBY501       </v>
      </c>
      <c r="B86" t="str">
        <v>Partida</v>
      </c>
      <c r="C86" t="str">
        <v>ud</v>
      </c>
      <c r="D86" t="str">
        <v>Control remoto multifuncional por cable de DAIKIN</v>
      </c>
      <c r="E86">
        <v>6</v>
      </c>
      <c r="F86">
        <v>500</v>
      </c>
      <c r="G86">
        <v>3000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3">
      <c r="A87" t="str">
        <v xml:space="preserve">07.0031      </v>
      </c>
      <c r="B87" t="str">
        <v>Partida</v>
      </c>
      <c r="C87" t="str">
        <v>ud</v>
      </c>
      <c r="D87" t="str">
        <v>Interconexion maquina exterior/ud interiores</v>
      </c>
      <c r="E87">
        <v>1</v>
      </c>
      <c r="F87">
        <v>3150</v>
      </c>
      <c r="G87">
        <v>3150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3">
      <c r="A88" t="str">
        <v xml:space="preserve">143.039      </v>
      </c>
      <c r="B88" t="str">
        <v>Partida</v>
      </c>
      <c r="C88" t="str">
        <v>ud</v>
      </c>
      <c r="D88" t="str">
        <v>Ventilador centrifugo in-line serie TD-EVO</v>
      </c>
      <c r="E88">
        <v>1</v>
      </c>
      <c r="F88">
        <v>620</v>
      </c>
      <c r="G88">
        <v>620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3">
      <c r="A89" t="str">
        <v xml:space="preserve">IVV020       </v>
      </c>
      <c r="B89" t="str">
        <v>Partida</v>
      </c>
      <c r="C89" t="str">
        <v>ml</v>
      </c>
      <c r="D89" t="str">
        <v>Conducto circular de chapa de acero galvanizado 100/250mm H.</v>
      </c>
      <c r="E89">
        <v>27.83</v>
      </c>
      <c r="F89">
        <v>28.5</v>
      </c>
      <c r="G89">
        <v>793.16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3">
      <c r="A90" t="str">
        <v xml:space="preserve">143.002      </v>
      </c>
      <c r="B90" t="str">
        <v>Partida</v>
      </c>
      <c r="C90" t="str">
        <v>ud</v>
      </c>
      <c r="D90" t="str">
        <v>Rejilla Alumino 225x75mm</v>
      </c>
      <c r="E90">
        <v>9</v>
      </c>
      <c r="F90">
        <v>87.5</v>
      </c>
      <c r="G90">
        <v>787.5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3">
      <c r="A91" t="str">
        <v xml:space="preserve">143.00222    </v>
      </c>
      <c r="B91" t="str">
        <v>Partida</v>
      </c>
      <c r="C91" t="str">
        <v>ud</v>
      </c>
      <c r="D91" t="str">
        <v>Rejilla Alumino 425x125mm</v>
      </c>
      <c r="E91">
        <v>3</v>
      </c>
      <c r="F91">
        <v>101</v>
      </c>
      <c r="G91">
        <v>303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3">
      <c r="A92" t="str">
        <v xml:space="preserve">143.033      </v>
      </c>
      <c r="B92" t="str">
        <v>Partida</v>
      </c>
      <c r="C92" t="str">
        <v>ud</v>
      </c>
      <c r="D92" t="str">
        <v>Sistema de ventilacion CAD-COMPACT 900BASIC</v>
      </c>
      <c r="E92">
        <v>1</v>
      </c>
      <c r="F92">
        <v>615</v>
      </c>
      <c r="G92">
        <v>615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3">
      <c r="A93" t="str">
        <v xml:space="preserve">143.0.34     </v>
      </c>
      <c r="B93" t="str">
        <v>Partida</v>
      </c>
      <c r="C93" t="str">
        <v>ud</v>
      </c>
      <c r="D93" t="str">
        <v>Conductos de extraccion diam variable 150-300mm</v>
      </c>
      <c r="E93">
        <v>1</v>
      </c>
      <c r="F93">
        <v>2250</v>
      </c>
      <c r="G93">
        <v>2250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3">
      <c r="A94" t="str">
        <v xml:space="preserve">143.035      </v>
      </c>
      <c r="B94" t="str">
        <v>Partida</v>
      </c>
      <c r="C94" t="str">
        <v>ud</v>
      </c>
      <c r="D94" t="str">
        <v>Conductos de impulsion diam variable 125-300mm</v>
      </c>
      <c r="E94">
        <v>1</v>
      </c>
      <c r="F94">
        <v>5290</v>
      </c>
      <c r="G94">
        <v>5290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3">
      <c r="A95" t="str">
        <v xml:space="preserve">14.3336      </v>
      </c>
      <c r="B95" t="str">
        <v>Partida</v>
      </c>
      <c r="C95" t="str">
        <v>ud</v>
      </c>
      <c r="D95" t="str">
        <v>Difusor de impulsion diam. variable 160/250mm</v>
      </c>
      <c r="E95">
        <v>8</v>
      </c>
      <c r="F95">
        <v>165.5</v>
      </c>
      <c r="G95">
        <v>1324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3">
      <c r="A96" t="str">
        <v xml:space="preserve">D15.2        </v>
      </c>
      <c r="B96" t="str">
        <v>Partida</v>
      </c>
      <c r="C96" t="str">
        <v>ud</v>
      </c>
      <c r="D96" t="str">
        <v>Extintor de polvo, eficacia 21A-13B.</v>
      </c>
      <c r="E96">
        <v>2</v>
      </c>
      <c r="F96">
        <v>65</v>
      </c>
      <c r="G96">
        <v>130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3">
      <c r="A97" t="str">
        <v xml:space="preserve">D15.3        </v>
      </c>
      <c r="B97" t="str">
        <v>Partida</v>
      </c>
      <c r="C97" t="str">
        <v>ud</v>
      </c>
      <c r="D97" t="str">
        <v>Extintor de CO2, eficacia 34B.</v>
      </c>
      <c r="E97">
        <v>1</v>
      </c>
      <c r="F97">
        <v>85</v>
      </c>
      <c r="G97">
        <v>85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3">
      <c r="A98" t="str">
        <v xml:space="preserve">IOX510       </v>
      </c>
      <c r="B98" t="str">
        <v>Partida</v>
      </c>
      <c r="C98" t="str">
        <v>ud</v>
      </c>
      <c r="D98" t="str">
        <v>Armario para extintor de polvo. Instalación en superficie</v>
      </c>
      <c r="E98">
        <v>3</v>
      </c>
      <c r="F98">
        <v>75</v>
      </c>
      <c r="G98">
        <v>225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 x14ac:dyDescent="0.3">
      <c r="A99" t="str">
        <v xml:space="preserve">IOA020       </v>
      </c>
      <c r="B99" t="str">
        <v>Partida</v>
      </c>
      <c r="C99" t="str">
        <v>ud</v>
      </c>
      <c r="D99" t="str">
        <v>Alumbrado de emergencia</v>
      </c>
      <c r="E99">
        <v>17</v>
      </c>
      <c r="F99">
        <v>75</v>
      </c>
      <c r="G99">
        <v>1275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3">
      <c r="A100" t="str">
        <v xml:space="preserve">IOS010       </v>
      </c>
      <c r="B100" t="str">
        <v>Partida</v>
      </c>
      <c r="C100" t="str">
        <v>ud</v>
      </c>
      <c r="D100" t="str">
        <v>Señalización de equipos contra incendios, 210X210 mm.</v>
      </c>
      <c r="E100">
        <v>3</v>
      </c>
      <c r="F100">
        <v>22</v>
      </c>
      <c r="G100">
        <v>66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3">
      <c r="A101" t="str">
        <v xml:space="preserve">IOS020       </v>
      </c>
      <c r="B101" t="str">
        <v>Partida</v>
      </c>
      <c r="C101" t="str">
        <v>ud</v>
      </c>
      <c r="D101" t="str">
        <v>Señalización de medios de evacuación, 224x224 mm.</v>
      </c>
      <c r="E101">
        <v>15</v>
      </c>
      <c r="F101">
        <v>22</v>
      </c>
      <c r="G101">
        <v>330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x14ac:dyDescent="0.3">
      <c r="A102" t="str">
        <v xml:space="preserve">RSB012       </v>
      </c>
      <c r="B102" t="str">
        <v>Partida</v>
      </c>
      <c r="C102" t="str">
        <v>m2</v>
      </c>
      <c r="D102" t="str">
        <v>Base de mortero ligero autonivelante de cemento.</v>
      </c>
      <c r="E102">
        <v>219.6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3">
      <c r="A103" t="str">
        <v xml:space="preserve">D16.001      </v>
      </c>
      <c r="B103" t="str">
        <v>Partida</v>
      </c>
      <c r="C103" t="str">
        <v>m2</v>
      </c>
      <c r="D103" t="str">
        <v>Suelo laminado vinilico roble +rodapie pvc blanco RH-1</v>
      </c>
      <c r="E103">
        <v>219.6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3">
      <c r="A104" t="str">
        <v xml:space="preserve">D16.10       </v>
      </c>
      <c r="B104" t="str">
        <v>Partida</v>
      </c>
      <c r="C104" t="str">
        <v>m2</v>
      </c>
      <c r="D104" t="str">
        <v>Alicatado gres porcelanico 30X60 RV-4</v>
      </c>
      <c r="E104">
        <v>17.25</v>
      </c>
      <c r="F104">
        <v>68.2</v>
      </c>
      <c r="G104">
        <v>1176.45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3">
      <c r="A105" t="str">
        <v xml:space="preserve">D16.101      </v>
      </c>
      <c r="B105" t="str">
        <v>Partida</v>
      </c>
      <c r="C105" t="str">
        <v>m2</v>
      </c>
      <c r="D105" t="str">
        <v>Alicatado gres porcelanico 60X120 RV-5</v>
      </c>
      <c r="E105">
        <v>55.49</v>
      </c>
      <c r="F105">
        <v>68.2</v>
      </c>
      <c r="G105">
        <v>3784.42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3">
      <c r="A106" t="str">
        <v xml:space="preserve">RPG010       </v>
      </c>
      <c r="B106" t="str">
        <v>Partida</v>
      </c>
      <c r="C106" t="str">
        <v>m2</v>
      </c>
      <c r="D106" t="str">
        <v>Guarnecido+enlucido de yeso</v>
      </c>
      <c r="E106">
        <v>30</v>
      </c>
      <c r="F106">
        <v>25.8</v>
      </c>
      <c r="G106">
        <v>774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3">
      <c r="A107" t="str">
        <v xml:space="preserve">RSB010       </v>
      </c>
      <c r="B107" t="str">
        <v>Partida</v>
      </c>
      <c r="C107" t="str">
        <v>m2</v>
      </c>
      <c r="D107" t="str">
        <v>Enfoscado Mortero exteriro RV-9</v>
      </c>
      <c r="E107">
        <v>29.43</v>
      </c>
      <c r="F107">
        <v>34.5</v>
      </c>
      <c r="G107">
        <v>1015.34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 x14ac:dyDescent="0.3">
      <c r="A108" t="str">
        <v xml:space="preserve">16.51        </v>
      </c>
      <c r="B108" t="str">
        <v>Partida</v>
      </c>
      <c r="C108" t="str">
        <v>m2</v>
      </c>
      <c r="D108" t="str">
        <v>Falso techo continuo de PYL+LR RH-6</v>
      </c>
      <c r="E108">
        <v>215.54</v>
      </c>
      <c r="F108">
        <v>74.5</v>
      </c>
      <c r="G108">
        <v>16057.73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x14ac:dyDescent="0.3">
      <c r="A109" t="str">
        <v xml:space="preserve">16.52        </v>
      </c>
      <c r="B109" t="str">
        <v>Partida</v>
      </c>
      <c r="C109" t="str">
        <v>m2</v>
      </c>
      <c r="D109" t="str">
        <v>Falso techo continuo de PYL hidrofugo+LR RH-6</v>
      </c>
      <c r="E109">
        <v>19.670000000000002</v>
      </c>
      <c r="F109">
        <v>78.5</v>
      </c>
      <c r="G109">
        <v>1544.1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3">
      <c r="A110" t="str">
        <v xml:space="preserve">DEDE44       </v>
      </c>
      <c r="B110" t="str">
        <v>Partida</v>
      </c>
      <c r="C110" t="str">
        <v>ud</v>
      </c>
      <c r="D110" t="str">
        <v>Trampilla de Registro en techo PYL marco oculto</v>
      </c>
      <c r="E110">
        <v>4</v>
      </c>
      <c r="F110">
        <v>85</v>
      </c>
      <c r="G110">
        <v>340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1:13" x14ac:dyDescent="0.3">
      <c r="A111" t="str">
        <v xml:space="preserve">D16.3        </v>
      </c>
      <c r="B111" t="str">
        <v>Partida</v>
      </c>
      <c r="C111" t="str">
        <v>m2</v>
      </c>
      <c r="D111" t="str">
        <v>Falso techo placas registrable roble 60x60 RH-7</v>
      </c>
      <c r="E111">
        <v>32.409999999999997</v>
      </c>
      <c r="F111">
        <v>48.5</v>
      </c>
      <c r="G111">
        <v>1571.89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3">
      <c r="A112" t="str">
        <v xml:space="preserve">D16.4        </v>
      </c>
      <c r="B112" t="str">
        <v>Partida</v>
      </c>
      <c r="C112" t="str">
        <v>ml</v>
      </c>
      <c r="D112" t="str">
        <v>Umbral de piedra natural</v>
      </c>
      <c r="E112">
        <v>5.2</v>
      </c>
      <c r="F112">
        <v>65</v>
      </c>
      <c r="G112">
        <v>338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</row>
    <row r="113" spans="1:13" x14ac:dyDescent="0.3">
      <c r="A113" t="str">
        <v xml:space="preserve">D16.5        </v>
      </c>
      <c r="B113" t="str">
        <v>Partida</v>
      </c>
      <c r="C113" t="str">
        <v>m2</v>
      </c>
      <c r="D113" t="str">
        <v>Felpudo fibra de coco RH-8</v>
      </c>
      <c r="E113">
        <v>0.54</v>
      </c>
      <c r="F113">
        <v>280</v>
      </c>
      <c r="G113">
        <v>151.19999999999999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1:13" x14ac:dyDescent="0.3">
      <c r="A114" t="str">
        <v xml:space="preserve">D16.6        </v>
      </c>
      <c r="B114" t="str">
        <v>Partida</v>
      </c>
      <c r="C114" t="str">
        <v>m2</v>
      </c>
      <c r="D114" t="str">
        <v>Revestimiento fachada ALUCOBOND</v>
      </c>
      <c r="E114">
        <v>5.04</v>
      </c>
      <c r="F114">
        <v>125</v>
      </c>
      <c r="G114">
        <v>630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x14ac:dyDescent="0.3">
      <c r="A115" t="str">
        <v xml:space="preserve">D16111       </v>
      </c>
      <c r="B115" t="str">
        <v>Partida</v>
      </c>
      <c r="C115" t="str">
        <v>m</v>
      </c>
      <c r="D115" t="str">
        <v>Foseado en techo para luminaria LED</v>
      </c>
      <c r="E115">
        <v>59.9</v>
      </c>
      <c r="F115">
        <v>32.5</v>
      </c>
      <c r="G115">
        <v>1946.75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</row>
    <row r="116" spans="1:13" x14ac:dyDescent="0.3">
      <c r="A116" t="str">
        <v xml:space="preserve">D16.15       </v>
      </c>
      <c r="B116" t="str">
        <v>Partida</v>
      </c>
      <c r="C116" t="str">
        <v>m</v>
      </c>
      <c r="D116" t="str">
        <v>Reposicion de baldosa de acerado</v>
      </c>
      <c r="E116">
        <v>20</v>
      </c>
      <c r="F116">
        <v>45</v>
      </c>
      <c r="G116">
        <v>900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x14ac:dyDescent="0.3">
      <c r="A117" t="str">
        <v xml:space="preserve">D23.42       </v>
      </c>
      <c r="B117" t="str">
        <v>Partida</v>
      </c>
      <c r="C117" t="str">
        <v>ud</v>
      </c>
      <c r="D117" t="str">
        <v>Puerta de paso hoja 72cm abatible (P1)</v>
      </c>
      <c r="E117">
        <v>1</v>
      </c>
      <c r="F117">
        <v>385</v>
      </c>
      <c r="G117">
        <v>385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3">
      <c r="A118" t="str">
        <v xml:space="preserve">D23.421      </v>
      </c>
      <c r="B118" t="str">
        <v>Partida</v>
      </c>
      <c r="C118" t="str">
        <v>ud</v>
      </c>
      <c r="D118" t="str">
        <v>Puerta de paso hoja 72cm abatible-1 cara espejo (P2)</v>
      </c>
      <c r="E118">
        <v>1</v>
      </c>
      <c r="F118">
        <v>465</v>
      </c>
      <c r="G118">
        <v>465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3">
      <c r="A119" t="str">
        <v xml:space="preserve">D23.45       </v>
      </c>
      <c r="B119" t="str">
        <v>Partida</v>
      </c>
      <c r="C119" t="str">
        <v>ud</v>
      </c>
      <c r="D119" t="str">
        <v>Puerta de paso hoja 83cm corredera+forro 1 cara (P3)</v>
      </c>
      <c r="E119">
        <v>3</v>
      </c>
      <c r="F119">
        <v>580</v>
      </c>
      <c r="G119">
        <v>1740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 x14ac:dyDescent="0.3">
      <c r="A120" t="str">
        <v xml:space="preserve">D23.41       </v>
      </c>
      <c r="B120" t="str">
        <v>Partida</v>
      </c>
      <c r="C120" t="str">
        <v>ud</v>
      </c>
      <c r="D120" t="str">
        <v>Puerta de paso hoja 73cm corredera (P4)</v>
      </c>
      <c r="E120">
        <v>2</v>
      </c>
      <c r="F120">
        <v>580</v>
      </c>
      <c r="G120">
        <v>1160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 spans="1:13" x14ac:dyDescent="0.3">
      <c r="A121" t="str">
        <v xml:space="preserve">D23.411      </v>
      </c>
      <c r="B121" t="str">
        <v>Partida</v>
      </c>
      <c r="C121" t="str">
        <v>ud</v>
      </c>
      <c r="D121" t="str">
        <v>Puerta de paso hoja 83cm corredera (P5)</v>
      </c>
      <c r="E121">
        <v>1</v>
      </c>
      <c r="F121">
        <v>580</v>
      </c>
      <c r="G121">
        <v>580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x14ac:dyDescent="0.3">
      <c r="A122" t="str">
        <v xml:space="preserve">D23.61       </v>
      </c>
      <c r="B122" t="str">
        <v>Partida</v>
      </c>
      <c r="C122" t="str">
        <v>ml</v>
      </c>
      <c r="D122" t="str">
        <v>Revestimiento melamina Egger ARCE MANDAL NATURAL</v>
      </c>
      <c r="E122">
        <v>15.1</v>
      </c>
      <c r="F122">
        <v>65.5</v>
      </c>
      <c r="G122">
        <v>989.05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3">
      <c r="A123" t="str">
        <v xml:space="preserve">D24.1        </v>
      </c>
      <c r="B123" t="str">
        <v>Partida</v>
      </c>
      <c r="C123" t="str">
        <v>ud</v>
      </c>
      <c r="D123" t="str">
        <v>Escaparate fijo V1</v>
      </c>
      <c r="E123">
        <v>1</v>
      </c>
      <c r="F123">
        <v>3550</v>
      </c>
      <c r="G123">
        <v>3550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 spans="1:13" x14ac:dyDescent="0.3">
      <c r="A124" t="str">
        <v xml:space="preserve">D24.2        </v>
      </c>
      <c r="B124" t="str">
        <v>Partida</v>
      </c>
      <c r="C124" t="str">
        <v>ud</v>
      </c>
      <c r="D124" t="str">
        <v>Escaparate fijo+Acceso V2</v>
      </c>
      <c r="E124">
        <v>1</v>
      </c>
      <c r="F124">
        <v>6775</v>
      </c>
      <c r="G124">
        <v>6775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3">
      <c r="A125" t="str">
        <v xml:space="preserve">D24.4        </v>
      </c>
      <c r="B125" t="str">
        <v>Partida</v>
      </c>
      <c r="C125" t="str">
        <v>ud</v>
      </c>
      <c r="D125" t="str">
        <v>Escaparate fijo V3</v>
      </c>
      <c r="E125">
        <v>1</v>
      </c>
      <c r="F125">
        <v>3950</v>
      </c>
      <c r="G125">
        <v>3950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3">
      <c r="A126" t="str">
        <v xml:space="preserve">D24.5        </v>
      </c>
      <c r="B126" t="str">
        <v>Partida</v>
      </c>
      <c r="C126" t="str">
        <v>ud</v>
      </c>
      <c r="D126" t="str">
        <v>Escaparate fijo V4</v>
      </c>
      <c r="E126">
        <v>1</v>
      </c>
      <c r="F126">
        <v>1895</v>
      </c>
      <c r="G126">
        <v>1895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3">
      <c r="A127" t="str">
        <v xml:space="preserve">D24.6        </v>
      </c>
      <c r="B127" t="str">
        <v>Partida</v>
      </c>
      <c r="C127" t="str">
        <v>ud</v>
      </c>
      <c r="D127" t="str">
        <v>Escaparate fijo V5</v>
      </c>
      <c r="E127">
        <v>1</v>
      </c>
      <c r="F127">
        <v>1441.44</v>
      </c>
      <c r="G127">
        <v>1441.44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3">
      <c r="A128" t="str">
        <v xml:space="preserve">D24.7        </v>
      </c>
      <c r="B128" t="str">
        <v>Partida</v>
      </c>
      <c r="C128" t="str">
        <v>ud</v>
      </c>
      <c r="D128" t="str">
        <v>Separacion fijo+puerta vidrio templado P6</v>
      </c>
      <c r="E128">
        <v>1</v>
      </c>
      <c r="F128">
        <v>2255</v>
      </c>
      <c r="G128">
        <v>2255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1:13" x14ac:dyDescent="0.3">
      <c r="A129" t="str">
        <v xml:space="preserve">D24.8        </v>
      </c>
      <c r="B129" t="str">
        <v>Partida</v>
      </c>
      <c r="C129" t="str">
        <v>ud</v>
      </c>
      <c r="D129" t="str">
        <v>Separacion fijo+puerta vidrio templado P7</v>
      </c>
      <c r="E129">
        <v>1</v>
      </c>
      <c r="F129">
        <v>3250</v>
      </c>
      <c r="G129">
        <v>3250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</row>
    <row r="130" spans="1:13" x14ac:dyDescent="0.3">
      <c r="A130" t="str">
        <v xml:space="preserve">D24.10       </v>
      </c>
      <c r="B130" t="str">
        <v>Partida</v>
      </c>
      <c r="C130" t="str">
        <v>ud</v>
      </c>
      <c r="D130" t="str">
        <v>Mampara ducha fija+corredera</v>
      </c>
      <c r="E130">
        <v>1</v>
      </c>
      <c r="F130">
        <v>950</v>
      </c>
      <c r="G130">
        <v>950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3">
      <c r="A131" t="str">
        <v xml:space="preserve">D24.3        </v>
      </c>
      <c r="B131" t="str">
        <v>Partida</v>
      </c>
      <c r="C131" t="str">
        <v>ud</v>
      </c>
      <c r="D131" t="str">
        <v>Persiana metalica de lamas R2</v>
      </c>
      <c r="E131">
        <v>1</v>
      </c>
      <c r="F131">
        <v>5850</v>
      </c>
      <c r="G131">
        <v>5850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</row>
    <row r="132" spans="1:13" x14ac:dyDescent="0.3">
      <c r="A132" t="str">
        <v xml:space="preserve">D25.1        </v>
      </c>
      <c r="B132" t="str">
        <v>Partida</v>
      </c>
      <c r="C132" t="str">
        <v>ud</v>
      </c>
      <c r="D132" t="str">
        <v>Barandilla rampa acceso</v>
      </c>
      <c r="E132">
        <v>1</v>
      </c>
      <c r="F132">
        <v>2250</v>
      </c>
      <c r="G132">
        <v>2250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 x14ac:dyDescent="0.3">
      <c r="A133" t="str">
        <v xml:space="preserve">RIP030       </v>
      </c>
      <c r="B133" t="str">
        <v>Partida</v>
      </c>
      <c r="C133" t="str">
        <v>m2</v>
      </c>
      <c r="D133" t="str">
        <v>Pintura plástica sobre paramento interior vertical</v>
      </c>
      <c r="E133">
        <v>417.25</v>
      </c>
      <c r="F133">
        <v>9.5</v>
      </c>
      <c r="G133">
        <v>3963.88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x14ac:dyDescent="0.3">
      <c r="A134" t="str">
        <v xml:space="preserve">RIP035       </v>
      </c>
      <c r="B134" t="str">
        <v>Partida</v>
      </c>
      <c r="C134" t="str">
        <v>m2</v>
      </c>
      <c r="D134" t="str">
        <v>Pintura plástica sobre paramento interior horizontal.</v>
      </c>
      <c r="E134">
        <v>200</v>
      </c>
      <c r="F134">
        <v>9.5</v>
      </c>
      <c r="G134">
        <v>1900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</row>
    <row r="135" spans="1:13" x14ac:dyDescent="0.3">
      <c r="A135" t="str">
        <v xml:space="preserve">18003        </v>
      </c>
      <c r="B135" t="str">
        <v>Partida</v>
      </c>
      <c r="C135" t="str">
        <v>m2</v>
      </c>
      <c r="D135" t="str">
        <v>Pintura al esmalte s/elementos metalicos</v>
      </c>
      <c r="E135">
        <v>69.16</v>
      </c>
      <c r="F135">
        <v>14.5</v>
      </c>
      <c r="G135">
        <v>1002.82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3">
      <c r="A136" t="str">
        <v xml:space="preserve">17.08        </v>
      </c>
      <c r="B136" t="str">
        <v>Partida</v>
      </c>
      <c r="C136" t="str">
        <v>ud</v>
      </c>
      <c r="D136" t="str">
        <v>Barras accesibles en baño</v>
      </c>
      <c r="E136">
        <v>2</v>
      </c>
      <c r="F136">
        <v>145</v>
      </c>
      <c r="G136">
        <v>290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3">
      <c r="A137" t="str">
        <v xml:space="preserve">17.081       </v>
      </c>
      <c r="B137" t="str">
        <v>Partida</v>
      </c>
      <c r="C137" t="str">
        <v>m2</v>
      </c>
      <c r="D137" t="str">
        <v>Rotulo exterior retroiluminado perimetral</v>
      </c>
      <c r="E137">
        <v>29.76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3">
      <c r="A138" t="str">
        <v xml:space="preserve">170812       </v>
      </c>
      <c r="B138" t="str">
        <v>Partida</v>
      </c>
      <c r="C138" t="str">
        <v>ud</v>
      </c>
      <c r="D138" t="str">
        <v>Banderola retroiluminada en fachada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3">
      <c r="A139" t="str">
        <v xml:space="preserve">18.02        </v>
      </c>
      <c r="B139" t="str">
        <v>Partida</v>
      </c>
      <c r="C139" t="str">
        <v>ud</v>
      </c>
      <c r="D139" t="str">
        <v>Espejo aseo retroiluminado redondo</v>
      </c>
      <c r="E139">
        <v>2</v>
      </c>
      <c r="F139">
        <v>210</v>
      </c>
      <c r="G139">
        <v>420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</row>
    <row r="140" spans="1:13" x14ac:dyDescent="0.3">
      <c r="A140" t="str">
        <v xml:space="preserve">178.03       </v>
      </c>
      <c r="B140" t="str">
        <v>Partida</v>
      </c>
      <c r="C140" t="str">
        <v>ud</v>
      </c>
      <c r="D140" t="str">
        <v>Jabonero/Escobillero/Portarrollos aseo</v>
      </c>
      <c r="E140">
        <v>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3">
      <c r="A141" t="str">
        <v xml:space="preserve">18.04        </v>
      </c>
      <c r="B141" t="str">
        <v>Partida</v>
      </c>
      <c r="C141" t="str">
        <v>ud</v>
      </c>
      <c r="D141" t="str">
        <v>Secamanos</v>
      </c>
      <c r="E141">
        <v>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1:13" x14ac:dyDescent="0.3">
      <c r="A142" t="str">
        <v xml:space="preserve">18.07        </v>
      </c>
      <c r="B142" t="str">
        <v>Partida</v>
      </c>
      <c r="C142" t="str">
        <v>m2</v>
      </c>
      <c r="D142" t="str">
        <v>Mosquiteras en rejillas</v>
      </c>
      <c r="E142">
        <v>42.1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1:13" x14ac:dyDescent="0.3">
      <c r="A143" t="str">
        <v xml:space="preserve">18.08        </v>
      </c>
      <c r="B143" t="str">
        <v>Partida</v>
      </c>
      <c r="C143" t="str">
        <v>ud</v>
      </c>
      <c r="D143" t="str">
        <v>Colocacion cuadro Hall of Fame P24/3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</row>
    <row r="144" spans="1:13" x14ac:dyDescent="0.3">
      <c r="A144" t="str">
        <v xml:space="preserve">18.09        </v>
      </c>
      <c r="B144" t="str">
        <v>Partida</v>
      </c>
      <c r="C144" t="str">
        <v>ud</v>
      </c>
      <c r="D144" t="str">
        <v>Mueble recepcion P24/4</v>
      </c>
      <c r="E144">
        <v>1</v>
      </c>
      <c r="F144">
        <v>1850</v>
      </c>
      <c r="G144">
        <v>1850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3">
      <c r="A145" t="str">
        <v xml:space="preserve">18.10        </v>
      </c>
      <c r="B145" t="str">
        <v>Partida</v>
      </c>
      <c r="C145" t="str">
        <v>ud</v>
      </c>
      <c r="D145" t="str">
        <v>Mueble trasero mostrador P24/5</v>
      </c>
      <c r="E145">
        <v>1</v>
      </c>
      <c r="F145">
        <v>1550</v>
      </c>
      <c r="G145">
        <v>1550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3">
      <c r="A146" t="str">
        <v xml:space="preserve">18.11        </v>
      </c>
      <c r="B146" t="str">
        <v>Partida</v>
      </c>
      <c r="C146" t="str">
        <v>ud</v>
      </c>
      <c r="D146" t="str">
        <v>Mueble cafe P24/6</v>
      </c>
      <c r="E146">
        <v>1</v>
      </c>
      <c r="F146">
        <v>1450</v>
      </c>
      <c r="G146">
        <v>1450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3">
      <c r="A147" t="str">
        <v xml:space="preserve">18.12        </v>
      </c>
      <c r="B147" t="str">
        <v>Partida</v>
      </c>
      <c r="C147" t="str">
        <v>ud</v>
      </c>
      <c r="D147" t="str">
        <v>Colocacion de stores en sala privada P24/9</v>
      </c>
      <c r="E147">
        <v>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3">
      <c r="A148" t="str">
        <v xml:space="preserve">18.13        </v>
      </c>
      <c r="B148" t="str">
        <v>Partida</v>
      </c>
      <c r="C148" t="str">
        <v>m2</v>
      </c>
      <c r="D148" t="str">
        <v>Espejos en pared P24/10+19</v>
      </c>
      <c r="E148">
        <v>23.87</v>
      </c>
      <c r="F148">
        <v>106.2</v>
      </c>
      <c r="G148">
        <v>2534.9899999999998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3">
      <c r="A149" t="str">
        <v xml:space="preserve">18.14        </v>
      </c>
      <c r="B149" t="str">
        <v>Partida</v>
      </c>
      <c r="C149" t="str">
        <v>ud</v>
      </c>
      <c r="D149" t="str">
        <v>Taquillas</v>
      </c>
      <c r="E149">
        <v>10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1:13" x14ac:dyDescent="0.3">
      <c r="A150" t="str">
        <v xml:space="preserve">18.15        </v>
      </c>
      <c r="B150" t="str">
        <v>Partida</v>
      </c>
      <c r="C150" t="str">
        <v>ud</v>
      </c>
      <c r="D150" t="str">
        <v>Colocacion mobiliario cambiadores P24/17</v>
      </c>
      <c r="E150">
        <v>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 spans="1:13" x14ac:dyDescent="0.3">
      <c r="A151" t="str">
        <v xml:space="preserve">18.16        </v>
      </c>
      <c r="B151" t="str">
        <v>Partida</v>
      </c>
      <c r="C151" t="str">
        <v>ud</v>
      </c>
      <c r="D151" t="str">
        <v>Mobiliario ofifce P24/22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3">
      <c r="A152" t="str">
        <v xml:space="preserve">21.01        </v>
      </c>
      <c r="B152" t="str">
        <v>Partida</v>
      </c>
      <c r="C152" t="str">
        <v>ud</v>
      </c>
      <c r="D152" t="str">
        <v>Pruebas instalacion electrica y alumbrado</v>
      </c>
      <c r="E152">
        <v>1</v>
      </c>
      <c r="F152">
        <v>500</v>
      </c>
      <c r="G152">
        <v>500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1:13" x14ac:dyDescent="0.3">
      <c r="A153" t="str">
        <v xml:space="preserve">20.02        </v>
      </c>
      <c r="B153" t="str">
        <v>Partida</v>
      </c>
      <c r="C153" t="str">
        <v>ud</v>
      </c>
      <c r="D153" t="str">
        <v>Pruebas instalacion ventilacion</v>
      </c>
      <c r="E153">
        <v>1</v>
      </c>
      <c r="F153">
        <v>250</v>
      </c>
      <c r="G153">
        <v>250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</row>
    <row r="154" spans="1:13" x14ac:dyDescent="0.3">
      <c r="A154" t="str">
        <v xml:space="preserve">20.03        </v>
      </c>
      <c r="B154" t="str">
        <v>Partida</v>
      </c>
      <c r="C154" t="str">
        <v>ud</v>
      </c>
      <c r="D154" t="str">
        <v>Pruebas Instalacion Climatizacion</v>
      </c>
      <c r="E154">
        <v>1</v>
      </c>
      <c r="F154">
        <v>250</v>
      </c>
      <c r="G154">
        <v>250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</row>
    <row r="155" spans="1:13" x14ac:dyDescent="0.3">
      <c r="A155" t="str">
        <v xml:space="preserve">GR.01        </v>
      </c>
      <c r="B155" t="str">
        <v>Partida</v>
      </c>
      <c r="C155" t="str">
        <v>ud</v>
      </c>
      <c r="D155" t="str">
        <v>Gestion de residuos</v>
      </c>
      <c r="E155">
        <v>1</v>
      </c>
      <c r="F155">
        <v>1200</v>
      </c>
      <c r="G155">
        <v>1200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</row>
    <row r="156" spans="1:13" x14ac:dyDescent="0.3">
      <c r="A156" t="str">
        <v xml:space="preserve">SS.01        </v>
      </c>
      <c r="B156" t="str">
        <v>Partida</v>
      </c>
      <c r="C156" t="str">
        <v>ud</v>
      </c>
      <c r="D156" t="str">
        <v>Instalaciones de Salud y Bienestar</v>
      </c>
      <c r="E156">
        <v>1</v>
      </c>
      <c r="F156">
        <v>550</v>
      </c>
      <c r="G156">
        <v>550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</row>
    <row r="157" spans="1:13" x14ac:dyDescent="0.3">
      <c r="A157" t="str">
        <v xml:space="preserve">SS.02        </v>
      </c>
      <c r="B157" t="str">
        <v>Partida</v>
      </c>
      <c r="C157" t="str">
        <v>ud</v>
      </c>
      <c r="D157" t="str">
        <v>Protecciones colectivas</v>
      </c>
      <c r="E157">
        <v>1</v>
      </c>
      <c r="F157">
        <v>500</v>
      </c>
      <c r="G157">
        <v>500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</row>
    <row r="158" spans="1:13" x14ac:dyDescent="0.3">
      <c r="A158" t="str">
        <v xml:space="preserve">SS.03        </v>
      </c>
      <c r="B158" t="str">
        <v>Partida</v>
      </c>
      <c r="C158" t="str">
        <v>ud</v>
      </c>
      <c r="D158" t="str">
        <v>Protecciones individuales</v>
      </c>
      <c r="E158">
        <v>1</v>
      </c>
      <c r="F158">
        <v>410</v>
      </c>
      <c r="G158">
        <v>410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3">
      <c r="A159" t="str">
        <v xml:space="preserve">SS.04        </v>
      </c>
      <c r="B159" t="str">
        <v>Partida</v>
      </c>
      <c r="C159" t="str">
        <v>ud</v>
      </c>
      <c r="D159" t="str">
        <v>Señalizacion y acotamiento</v>
      </c>
      <c r="E159">
        <v>1</v>
      </c>
      <c r="F159">
        <v>100</v>
      </c>
      <c r="G159">
        <v>100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Antonio García</cp:lastModifiedBy>
  <dcterms:created xsi:type="dcterms:W3CDTF">2026-05-22T12:40:07Z</dcterms:created>
  <dcterms:modified xsi:type="dcterms:W3CDTF">2026-06-02T21:29:39Z</dcterms:modified>
</cp:coreProperties>
</file>