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pepisantiago/Desktop/pilates sevilla/"/>
    </mc:Choice>
  </mc:AlternateContent>
  <xr:revisionPtr revIDLastSave="0" documentId="8_{A2F6BCD5-5218-8347-B20B-9A9B66945F28}" xr6:coauthVersionLast="47" xr6:coauthVersionMax="47" xr10:uidLastSave="{00000000-0000-0000-0000-000000000000}"/>
  <bookViews>
    <workbookView xWindow="0" yWindow="460" windowWidth="28800" windowHeight="1650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13" i="1" l="1"/>
  <c r="G217" i="1"/>
  <c r="G216" i="1"/>
  <c r="G215" i="1"/>
  <c r="G214" i="1"/>
  <c r="E209" i="1"/>
  <c r="G210" i="1"/>
  <c r="F211" i="1" s="1"/>
  <c r="G211" i="1" s="1"/>
  <c r="G209" i="1" s="1"/>
  <c r="E203" i="1"/>
  <c r="G206" i="1"/>
  <c r="G205" i="1"/>
  <c r="G204" i="1"/>
  <c r="E184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E178" i="1"/>
  <c r="G181" i="1"/>
  <c r="G180" i="1"/>
  <c r="G179" i="1"/>
  <c r="E173" i="1"/>
  <c r="G175" i="1"/>
  <c r="G174" i="1"/>
  <c r="E162" i="1"/>
  <c r="G170" i="1"/>
  <c r="G169" i="1"/>
  <c r="G168" i="1"/>
  <c r="G167" i="1"/>
  <c r="G166" i="1"/>
  <c r="G165" i="1"/>
  <c r="G164" i="1"/>
  <c r="G163" i="1"/>
  <c r="E153" i="1"/>
  <c r="G159" i="1"/>
  <c r="G158" i="1"/>
  <c r="G157" i="1"/>
  <c r="G156" i="1"/>
  <c r="G155" i="1"/>
  <c r="G154" i="1"/>
  <c r="E135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E126" i="1"/>
  <c r="G132" i="1"/>
  <c r="G131" i="1"/>
  <c r="G130" i="1"/>
  <c r="G129" i="1"/>
  <c r="G128" i="1"/>
  <c r="G127" i="1"/>
  <c r="E115" i="1"/>
  <c r="G123" i="1"/>
  <c r="G122" i="1"/>
  <c r="G121" i="1"/>
  <c r="G120" i="1"/>
  <c r="G119" i="1"/>
  <c r="G118" i="1"/>
  <c r="G117" i="1"/>
  <c r="G116" i="1"/>
  <c r="E102" i="1"/>
  <c r="G112" i="1"/>
  <c r="G111" i="1"/>
  <c r="G110" i="1"/>
  <c r="G109" i="1"/>
  <c r="G108" i="1"/>
  <c r="G107" i="1"/>
  <c r="G106" i="1"/>
  <c r="G105" i="1"/>
  <c r="G104" i="1"/>
  <c r="G103" i="1"/>
  <c r="E87" i="1"/>
  <c r="G99" i="1"/>
  <c r="G98" i="1"/>
  <c r="G97" i="1"/>
  <c r="G96" i="1"/>
  <c r="G95" i="1"/>
  <c r="G94" i="1"/>
  <c r="G93" i="1"/>
  <c r="G92" i="1"/>
  <c r="G91" i="1"/>
  <c r="G90" i="1"/>
  <c r="G89" i="1"/>
  <c r="G88" i="1"/>
  <c r="E80" i="1"/>
  <c r="G84" i="1"/>
  <c r="G83" i="1"/>
  <c r="G82" i="1"/>
  <c r="G81" i="1"/>
  <c r="E5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E37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E28" i="1"/>
  <c r="G34" i="1"/>
  <c r="G33" i="1"/>
  <c r="G32" i="1"/>
  <c r="G31" i="1"/>
  <c r="G30" i="1"/>
  <c r="G29" i="1"/>
  <c r="E10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E4" i="1"/>
  <c r="G7" i="1"/>
  <c r="G6" i="1"/>
  <c r="G5" i="1"/>
  <c r="F218" i="1" l="1"/>
  <c r="G218" i="1" s="1"/>
  <c r="G213" i="1" s="1"/>
  <c r="F207" i="1"/>
  <c r="G207" i="1" s="1"/>
  <c r="G203" i="1" s="1"/>
  <c r="F201" i="1"/>
  <c r="F184" i="1" s="1"/>
  <c r="F182" i="1"/>
  <c r="F178" i="1" s="1"/>
  <c r="F176" i="1"/>
  <c r="F173" i="1" s="1"/>
  <c r="F171" i="1"/>
  <c r="G171" i="1" s="1"/>
  <c r="G162" i="1" s="1"/>
  <c r="F160" i="1"/>
  <c r="G160" i="1" s="1"/>
  <c r="G153" i="1" s="1"/>
  <c r="F151" i="1"/>
  <c r="F135" i="1" s="1"/>
  <c r="F133" i="1"/>
  <c r="F126" i="1" s="1"/>
  <c r="F124" i="1"/>
  <c r="G124" i="1" s="1"/>
  <c r="G115" i="1" s="1"/>
  <c r="F113" i="1"/>
  <c r="F102" i="1" s="1"/>
  <c r="F100" i="1"/>
  <c r="G100" i="1" s="1"/>
  <c r="G87" i="1" s="1"/>
  <c r="F85" i="1"/>
  <c r="G85" i="1" s="1"/>
  <c r="G80" i="1" s="1"/>
  <c r="F78" i="1"/>
  <c r="G78" i="1" s="1"/>
  <c r="G58" i="1" s="1"/>
  <c r="F56" i="1"/>
  <c r="G56" i="1" s="1"/>
  <c r="G37" i="1" s="1"/>
  <c r="F35" i="1"/>
  <c r="G35" i="1" s="1"/>
  <c r="G28" i="1" s="1"/>
  <c r="F26" i="1"/>
  <c r="G26" i="1" s="1"/>
  <c r="G10" i="1" s="1"/>
  <c r="F8" i="1"/>
  <c r="G8" i="1" s="1"/>
  <c r="F213" i="1"/>
  <c r="G176" i="1"/>
  <c r="G173" i="1" s="1"/>
  <c r="F209" i="1"/>
  <c r="F203" i="1" l="1"/>
  <c r="G201" i="1"/>
  <c r="G184" i="1" s="1"/>
  <c r="G182" i="1"/>
  <c r="G178" i="1" s="1"/>
  <c r="F162" i="1"/>
  <c r="F153" i="1"/>
  <c r="G151" i="1"/>
  <c r="G135" i="1" s="1"/>
  <c r="G133" i="1"/>
  <c r="G126" i="1" s="1"/>
  <c r="F115" i="1"/>
  <c r="G113" i="1"/>
  <c r="G102" i="1" s="1"/>
  <c r="F87" i="1"/>
  <c r="F80" i="1"/>
  <c r="F58" i="1"/>
  <c r="F37" i="1"/>
  <c r="F28" i="1"/>
  <c r="F10" i="1"/>
  <c r="F4" i="1"/>
  <c r="G4" i="1"/>
  <c r="F220" i="1" l="1"/>
  <c r="G220" i="1" s="1"/>
</calcChain>
</file>

<file path=xl/sharedStrings.xml><?xml version="1.0" encoding="utf-8"?>
<sst xmlns="http://schemas.openxmlformats.org/spreadsheetml/2006/main" count="741" uniqueCount="392">
  <si>
    <t>ADECUACION A CENTRO DE PILATES, c/Jazmineras local 6, Sevilla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</si>
  <si>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</si>
  <si>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</si>
  <si>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</si>
  <si>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</si>
  <si>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</si>
  <si>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</si>
  <si>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</si>
  <si>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</si>
  <si>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</si>
  <si>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DEMOLICIONES</t>
  </si>
  <si>
    <t>Capítulo</t>
  </si>
  <si>
    <t/>
  </si>
  <si>
    <t xml:space="preserve">01.01        </t>
  </si>
  <si>
    <t>Desmontaje de carpintería de metálica exterior.</t>
  </si>
  <si>
    <t>Partida</t>
  </si>
  <si>
    <t>ud</t>
  </si>
  <si>
    <t xml:space="preserve">01.02        </t>
  </si>
  <si>
    <t>Demolición cerramiento local</t>
  </si>
  <si>
    <t>m2</t>
  </si>
  <si>
    <t xml:space="preserve">01.011       </t>
  </si>
  <si>
    <t>Demolicion de accesos mediante peldaños</t>
  </si>
  <si>
    <t>01</t>
  </si>
  <si>
    <t xml:space="preserve">D5           </t>
  </si>
  <si>
    <t>ALBAÑILERÍA</t>
  </si>
  <si>
    <t xml:space="preserve">003.11       </t>
  </si>
  <si>
    <t>Base de relleno-paviemnto</t>
  </si>
  <si>
    <t xml:space="preserve">D5.01        </t>
  </si>
  <si>
    <t>Formacion de plataforma+rampa acceso</t>
  </si>
  <si>
    <t xml:space="preserve">D05.2        </t>
  </si>
  <si>
    <t>Cerramiento Tipo 1.Tabique PYL 15/48/15+LR</t>
  </si>
  <si>
    <t xml:space="preserve">D001         </t>
  </si>
  <si>
    <t>Cerramiento Tipo 2.Tabique PYL 15/48/DM16/15+LR</t>
  </si>
  <si>
    <t xml:space="preserve">D002         </t>
  </si>
  <si>
    <t>Cerramiento Tipo 3.Tabique PYL 2x12.5/48/12.5/12.5F+LR</t>
  </si>
  <si>
    <t xml:space="preserve">D05.1        </t>
  </si>
  <si>
    <t>Cerramiento Tipo 4.Trasdosado PYL. 48/15+LR</t>
  </si>
  <si>
    <t xml:space="preserve">D003         </t>
  </si>
  <si>
    <t>Cerramiento Tipo 5.Trasdosado PYL+48/DM16mm/15+LR</t>
  </si>
  <si>
    <t xml:space="preserve">D05.41       </t>
  </si>
  <si>
    <t>Incorporacion aislamiento acustico en tabique PYL</t>
  </si>
  <si>
    <t xml:space="preserve">D5666        </t>
  </si>
  <si>
    <t>Aislamiento acustico en falso techo</t>
  </si>
  <si>
    <t xml:space="preserve">LPM020       </t>
  </si>
  <si>
    <t>Armazon metalico puerta corredera 62/72/82cm</t>
  </si>
  <si>
    <t xml:space="preserve">02.05        </t>
  </si>
  <si>
    <t>Recibido de premarco de madera en puertas de paso</t>
  </si>
  <si>
    <t xml:space="preserve">06.09        </t>
  </si>
  <si>
    <t>Ayudas albañileria Instalacion Electricidad</t>
  </si>
  <si>
    <t xml:space="preserve">06.07        </t>
  </si>
  <si>
    <t>Ayudas albañileria Instalacion Fontaneria-Saneamiento</t>
  </si>
  <si>
    <t xml:space="preserve">06.08        </t>
  </si>
  <si>
    <t>Ayudas albañileria Instalacion Climatizacion</t>
  </si>
  <si>
    <t xml:space="preserve">06.10        </t>
  </si>
  <si>
    <t>Ayudas albañileria Instalacion Ventilacion</t>
  </si>
  <si>
    <t>D5</t>
  </si>
  <si>
    <t xml:space="preserve">09           </t>
  </si>
  <si>
    <t>SANEAMIENTO</t>
  </si>
  <si>
    <t xml:space="preserve">09.011       </t>
  </si>
  <si>
    <t>Conexion a red saneameinto general</t>
  </si>
  <si>
    <t xml:space="preserve">ISS020       </t>
  </si>
  <si>
    <t>Colector suspendido diam 110mm</t>
  </si>
  <si>
    <t>m</t>
  </si>
  <si>
    <t xml:space="preserve">ISS0201      </t>
  </si>
  <si>
    <t>Colector suspendido diam 40mm</t>
  </si>
  <si>
    <t xml:space="preserve">09.02        </t>
  </si>
  <si>
    <t>Punto de desagüe de PVC SERIE B 110 mm</t>
  </si>
  <si>
    <t xml:space="preserve">09.04        </t>
  </si>
  <si>
    <t>Punto de desagüe de PVC SERIE B 40/50 mm</t>
  </si>
  <si>
    <t xml:space="preserve">06.001       </t>
  </si>
  <si>
    <t>Impermeabilización WC minusvalidos</t>
  </si>
  <si>
    <t>09</t>
  </si>
  <si>
    <t xml:space="preserve">10           </t>
  </si>
  <si>
    <t>FONTANERÍA</t>
  </si>
  <si>
    <t xml:space="preserve">10.03        </t>
  </si>
  <si>
    <t>CANALIZACIÓN PRINCIPAL (PE/Al/PE-X)  AF 25 mm</t>
  </si>
  <si>
    <t xml:space="preserve">10.0311      </t>
  </si>
  <si>
    <t>CANALIZACIÓN PRINCIPAL (PE/Al/PE-X)  AF 20 mm</t>
  </si>
  <si>
    <t xml:space="preserve">10.04        </t>
  </si>
  <si>
    <t>CANALIZACIÓN PRINCIPAL (PE/Al/PE-X)  ACS 20 mm</t>
  </si>
  <si>
    <t xml:space="preserve">10.05        </t>
  </si>
  <si>
    <t>PUNTO SUMINISTRO AF (PE/Al/PE-X)  20x2  AISLAM. 25 mm</t>
  </si>
  <si>
    <t xml:space="preserve">10.06        </t>
  </si>
  <si>
    <t>PUNTO SUMINISTRO ACS (PE/Al/PE-X)  20x2  AISLAM. 25 mm</t>
  </si>
  <si>
    <t xml:space="preserve">SAI020       </t>
  </si>
  <si>
    <t>Inodoro ROCA GAP RIMLESS</t>
  </si>
  <si>
    <t xml:space="preserve">SASA         </t>
  </si>
  <si>
    <t>Inodoro adaptado accesible ROCA  ACCESS</t>
  </si>
  <si>
    <t xml:space="preserve">SAL005       </t>
  </si>
  <si>
    <t>Lavabo sobre encimera, de porcelana sanitaria ROCA TENET</t>
  </si>
  <si>
    <t xml:space="preserve">SAL0051      </t>
  </si>
  <si>
    <t>Encimera Surface 600mm</t>
  </si>
  <si>
    <t xml:space="preserve">SASD34       </t>
  </si>
  <si>
    <t>Lavabo adaptado/accesible</t>
  </si>
  <si>
    <t xml:space="preserve">SAD025       </t>
  </si>
  <si>
    <t>Plato de ducha extraplano</t>
  </si>
  <si>
    <t xml:space="preserve">SAS1         </t>
  </si>
  <si>
    <t>Pileta</t>
  </si>
  <si>
    <t xml:space="preserve">DDD23        </t>
  </si>
  <si>
    <t>Griferia para pileta</t>
  </si>
  <si>
    <t xml:space="preserve">SGL020       </t>
  </si>
  <si>
    <t>Grifería monomando para lavabo.ROCA MONODIN-N</t>
  </si>
  <si>
    <t xml:space="preserve">DSDA23       </t>
  </si>
  <si>
    <t>Grifería monomando para lavabo adaptado/accesible</t>
  </si>
  <si>
    <t xml:space="preserve">SGD020       </t>
  </si>
  <si>
    <t>Grifería monomando para ducha. .ROCA MONODIN-N</t>
  </si>
  <si>
    <t xml:space="preserve">SDSASD56     </t>
  </si>
  <si>
    <t>Grifería monomando para ducha adaptado/accesible</t>
  </si>
  <si>
    <t xml:space="preserve">10.011       </t>
  </si>
  <si>
    <t>Termo electrico acumulador 80L</t>
  </si>
  <si>
    <t>10</t>
  </si>
  <si>
    <t xml:space="preserve">11           </t>
  </si>
  <si>
    <t>ELECTRICIDAD</t>
  </si>
  <si>
    <t xml:space="preserve">11.001       </t>
  </si>
  <si>
    <t>Derivacion individual 4x16mm²+TT</t>
  </si>
  <si>
    <t>ml</t>
  </si>
  <si>
    <t xml:space="preserve">11.01        </t>
  </si>
  <si>
    <t>Cuadro General de Proteccion</t>
  </si>
  <si>
    <t xml:space="preserve">11.02        </t>
  </si>
  <si>
    <t>Circuito monofasico 1.5  mm²</t>
  </si>
  <si>
    <t xml:space="preserve">11.03        </t>
  </si>
  <si>
    <t>Circuito monofasico 2.5  mm²</t>
  </si>
  <si>
    <t xml:space="preserve">11.04        </t>
  </si>
  <si>
    <t>Circuito monofasico 4  mm²</t>
  </si>
  <si>
    <t xml:space="preserve">11.041       </t>
  </si>
  <si>
    <t>Circuito trifasico 4x2.5 mm²+TT</t>
  </si>
  <si>
    <t xml:space="preserve">III0101      </t>
  </si>
  <si>
    <t>Conexion de circuito directo a equipo</t>
  </si>
  <si>
    <t xml:space="preserve">III010       </t>
  </si>
  <si>
    <t>Alimentación punto de toma sin interruptor.</t>
  </si>
  <si>
    <t xml:space="preserve">09.07        </t>
  </si>
  <si>
    <t>Punto de luz simple</t>
  </si>
  <si>
    <t xml:space="preserve">09.07DET     </t>
  </si>
  <si>
    <t>Punto de luz simple+detector presencia</t>
  </si>
  <si>
    <t xml:space="preserve">09.0722      </t>
  </si>
  <si>
    <t>Punto de luz LED regulables</t>
  </si>
  <si>
    <t xml:space="preserve">IEM120       </t>
  </si>
  <si>
    <t>Punto de luz multiple</t>
  </si>
  <si>
    <t xml:space="preserve">EEE26        </t>
  </si>
  <si>
    <t>Punto de luz multiple en exterior</t>
  </si>
  <si>
    <t xml:space="preserve">EEE266       </t>
  </si>
  <si>
    <t>Cuadro de encendidos</t>
  </si>
  <si>
    <t xml:space="preserve">IEM059       </t>
  </si>
  <si>
    <t>Base de toma de corriente empotrada 16/20 A.</t>
  </si>
  <si>
    <t xml:space="preserve">KKKK         </t>
  </si>
  <si>
    <t>Base de toma de corriente empotrada 16A SAI</t>
  </si>
  <si>
    <t xml:space="preserve">IEM050       </t>
  </si>
  <si>
    <t>Pulsador para timbre empotrado.</t>
  </si>
  <si>
    <t xml:space="preserve">IEM090       </t>
  </si>
  <si>
    <t>Zumbador empotrado.</t>
  </si>
  <si>
    <t xml:space="preserve">IAV010       </t>
  </si>
  <si>
    <t>Videoportero individual</t>
  </si>
  <si>
    <t>11</t>
  </si>
  <si>
    <t xml:space="preserve">111          </t>
  </si>
  <si>
    <t>ILUMINACION</t>
  </si>
  <si>
    <t xml:space="preserve">111.2        </t>
  </si>
  <si>
    <t>Downlight LED 12W 3000K</t>
  </si>
  <si>
    <t xml:space="preserve">111.3        </t>
  </si>
  <si>
    <t>Downlight LED 12W 3000K ORIENTABLE</t>
  </si>
  <si>
    <t xml:space="preserve">111.4        </t>
  </si>
  <si>
    <t>Luminaria LED 14W 3000K+perfil difusor</t>
  </si>
  <si>
    <t xml:space="preserve">111.5        </t>
  </si>
  <si>
    <t>Luminaria LED 14W RGB+perfil+mando</t>
  </si>
  <si>
    <t>111</t>
  </si>
  <si>
    <t xml:space="preserve">112          </t>
  </si>
  <si>
    <t>TELECOMUNICACIONES/OTRAS INSTALACIONES</t>
  </si>
  <si>
    <t xml:space="preserve">09.323131    </t>
  </si>
  <si>
    <t>Canalizacion inferior enlace telefonia</t>
  </si>
  <si>
    <t xml:space="preserve">09.25        </t>
  </si>
  <si>
    <t>Caja de registro PAU</t>
  </si>
  <si>
    <t xml:space="preserve">IAAASS       </t>
  </si>
  <si>
    <t xml:space="preserve">IAA120       </t>
  </si>
  <si>
    <t>Toma de datos RJ-45.</t>
  </si>
  <si>
    <t xml:space="preserve">09.212       </t>
  </si>
  <si>
    <t>De canalizacion distrib. TV</t>
  </si>
  <si>
    <t xml:space="preserve">IAA130       </t>
  </si>
  <si>
    <t>Toma de usuario TV</t>
  </si>
  <si>
    <t xml:space="preserve">1858584      </t>
  </si>
  <si>
    <t>Tubo de canalizacion a Centralita Telefonica</t>
  </si>
  <si>
    <t xml:space="preserve">EEEE6        </t>
  </si>
  <si>
    <t>Tubo de canalizacion a Rack</t>
  </si>
  <si>
    <t xml:space="preserve">IEX405       </t>
  </si>
  <si>
    <t>Armario Rack</t>
  </si>
  <si>
    <t xml:space="preserve">IAM010       </t>
  </si>
  <si>
    <t>Instalacion de megafonia</t>
  </si>
  <si>
    <t xml:space="preserve">EEEEE        </t>
  </si>
  <si>
    <t>Preinstalacion tubos/cableado seguridad/alarma</t>
  </si>
  <si>
    <t xml:space="preserve">CAJ 4        </t>
  </si>
  <si>
    <t>Punto toma camara de vigilancia</t>
  </si>
  <si>
    <t>112</t>
  </si>
  <si>
    <t xml:space="preserve">13           </t>
  </si>
  <si>
    <t>CLIMATIZACIÓN</t>
  </si>
  <si>
    <t xml:space="preserve">IBY249       </t>
  </si>
  <si>
    <t>Unidad exterior mini-VRV  DAIKIN RXYSA10A</t>
  </si>
  <si>
    <t xml:space="preserve">07.004       </t>
  </si>
  <si>
    <t>Equipo Cassette Daikin mod. FXZQ20A</t>
  </si>
  <si>
    <t xml:space="preserve">07.005       </t>
  </si>
  <si>
    <t>Equipo Cassette Daikin mod. FXZQ25A</t>
  </si>
  <si>
    <t xml:space="preserve">07.006       </t>
  </si>
  <si>
    <t>Equipo Cassette Daikin mod. FXZQ32A</t>
  </si>
  <si>
    <t xml:space="preserve">07.007       </t>
  </si>
  <si>
    <t>Equipo Cassette Daikin mod. FXFA63B</t>
  </si>
  <si>
    <t xml:space="preserve">07.008       </t>
  </si>
  <si>
    <t>Equipo Split Daikin mod. FXFAA15A</t>
  </si>
  <si>
    <t xml:space="preserve">07.0081      </t>
  </si>
  <si>
    <t>Equipo Split Daikin mod. FXFAA25A</t>
  </si>
  <si>
    <t xml:space="preserve">IBY500       </t>
  </si>
  <si>
    <t>Control centralizado Daikin DCC601A51 (opcional)</t>
  </si>
  <si>
    <t xml:space="preserve">IBY501       </t>
  </si>
  <si>
    <t>Control remoto multifuncional por cable de DAIKIN</t>
  </si>
  <si>
    <t xml:space="preserve">07.0031      </t>
  </si>
  <si>
    <t>Interconexion maquina exterior/ud interiores</t>
  </si>
  <si>
    <t>13</t>
  </si>
  <si>
    <t xml:space="preserve">14           </t>
  </si>
  <si>
    <t>VENTILACIÓN</t>
  </si>
  <si>
    <t xml:space="preserve">143.039      </t>
  </si>
  <si>
    <t>Ventilador centrifugo in-line serie TD-EVO</t>
  </si>
  <si>
    <t xml:space="preserve">IVV020       </t>
  </si>
  <si>
    <t>Conducto circular de chapa de acero galvanizado 100/250mm H.</t>
  </si>
  <si>
    <t xml:space="preserve">143.002      </t>
  </si>
  <si>
    <t>Rejilla Alumino 225x75mm</t>
  </si>
  <si>
    <t xml:space="preserve">143.00222    </t>
  </si>
  <si>
    <t>Rejilla Alumino 425x125mm</t>
  </si>
  <si>
    <t xml:space="preserve">143.033      </t>
  </si>
  <si>
    <t>Sistema de ventilacion CAD-COMPACT 900BASIC</t>
  </si>
  <si>
    <t xml:space="preserve">143.0.34     </t>
  </si>
  <si>
    <t>Conductos de extraccion diam variable 150-300mm</t>
  </si>
  <si>
    <t xml:space="preserve">143.035      </t>
  </si>
  <si>
    <t>Conductos de impulsion diam variable 125-300mm</t>
  </si>
  <si>
    <t xml:space="preserve">14.3336      </t>
  </si>
  <si>
    <t>Difusor de impulsion diam. variable 160/250mm</t>
  </si>
  <si>
    <t>14</t>
  </si>
  <si>
    <t xml:space="preserve">D15          </t>
  </si>
  <si>
    <t>INSTALACIÓN CONTRA INCENDIOS</t>
  </si>
  <si>
    <t xml:space="preserve">D15.2        </t>
  </si>
  <si>
    <t>Extintor de polvo, eficacia 21A-13B.</t>
  </si>
  <si>
    <t xml:space="preserve">D15.3        </t>
  </si>
  <si>
    <t>Extintor de CO2, eficacia 34B.</t>
  </si>
  <si>
    <t xml:space="preserve">IOX510       </t>
  </si>
  <si>
    <t>Armario para extintor de polvo. Instalación en superficie</t>
  </si>
  <si>
    <t xml:space="preserve">IOA020       </t>
  </si>
  <si>
    <t>Alumbrado de emergencia</t>
  </si>
  <si>
    <t xml:space="preserve">IOS010       </t>
  </si>
  <si>
    <t>Señalización de equipos contra incendios, 210X210 mm.</t>
  </si>
  <si>
    <t xml:space="preserve">IOS020       </t>
  </si>
  <si>
    <t>Señalización de medios de evacuación, 224x224 mm.</t>
  </si>
  <si>
    <t>D15</t>
  </si>
  <si>
    <t xml:space="preserve">D16          </t>
  </si>
  <si>
    <t>REVESTIMIENTOS</t>
  </si>
  <si>
    <t xml:space="preserve">RSB012       </t>
  </si>
  <si>
    <t>Base de mortero ligero autonivelante de cemento.</t>
  </si>
  <si>
    <t xml:space="preserve">D16.001      </t>
  </si>
  <si>
    <t xml:space="preserve">D16.10       </t>
  </si>
  <si>
    <t>Alicatado gres porcelanico 30X60 RV-4</t>
  </si>
  <si>
    <t xml:space="preserve">D16.101      </t>
  </si>
  <si>
    <t>Alicatado gres porcelanico 60X120 RV-5</t>
  </si>
  <si>
    <t xml:space="preserve">RPG010       </t>
  </si>
  <si>
    <t>Guarnecido+enlucido de yeso</t>
  </si>
  <si>
    <t xml:space="preserve">RSB010       </t>
  </si>
  <si>
    <t>Enfoscado Mortero exteriro RV-9</t>
  </si>
  <si>
    <t xml:space="preserve">16.51        </t>
  </si>
  <si>
    <t>Falso techo continuo de PYL+LR RH-6</t>
  </si>
  <si>
    <t xml:space="preserve">16.52        </t>
  </si>
  <si>
    <t>Falso techo continuo de PYL hidrofugo+LR RH-6</t>
  </si>
  <si>
    <t xml:space="preserve">DEDE44       </t>
  </si>
  <si>
    <t>Trampilla de Registro en techo PYL marco oculto</t>
  </si>
  <si>
    <t xml:space="preserve">D16.3        </t>
  </si>
  <si>
    <t>Falso techo placas registrable roble 60x60 RH-7</t>
  </si>
  <si>
    <t xml:space="preserve">D16.4        </t>
  </si>
  <si>
    <t>Umbral de piedra natural</t>
  </si>
  <si>
    <t xml:space="preserve">D16.5        </t>
  </si>
  <si>
    <t>Felpudo fibra de coco RH-8</t>
  </si>
  <si>
    <t xml:space="preserve">D16.6        </t>
  </si>
  <si>
    <t>Revestimiento fachada ALUCOBOND</t>
  </si>
  <si>
    <t xml:space="preserve">D16111       </t>
  </si>
  <si>
    <t>Foseado en techo para luminaria LED</t>
  </si>
  <si>
    <t xml:space="preserve">D16.15       </t>
  </si>
  <si>
    <t>Reposicion de baldosa de acerado</t>
  </si>
  <si>
    <t>D16</t>
  </si>
  <si>
    <t xml:space="preserve">D23          </t>
  </si>
  <si>
    <t>CARPINTERIA MADERA</t>
  </si>
  <si>
    <t xml:space="preserve">D23.42       </t>
  </si>
  <si>
    <t>Puerta de paso hoja 72cm abatible (P1)</t>
  </si>
  <si>
    <t xml:space="preserve">D23.421      </t>
  </si>
  <si>
    <t>Puerta de paso hoja 72cm abatible-1 cara espejo (P2)</t>
  </si>
  <si>
    <t xml:space="preserve">D23.45       </t>
  </si>
  <si>
    <t>Puerta de paso hoja 83cm corredera+forro 1 cara (P3)</t>
  </si>
  <si>
    <t xml:space="preserve">D23.41       </t>
  </si>
  <si>
    <t>Puerta de paso hoja 73cm corredera (P4)</t>
  </si>
  <si>
    <t xml:space="preserve">D23.411      </t>
  </si>
  <si>
    <t>Puerta de paso hoja 83cm corredera (P5)</t>
  </si>
  <si>
    <t xml:space="preserve">D23.61       </t>
  </si>
  <si>
    <t>Revestimiento melamina Egger ARCE MANDAL NATURAL</t>
  </si>
  <si>
    <t>D23</t>
  </si>
  <si>
    <t xml:space="preserve">D24          </t>
  </si>
  <si>
    <t>CARPINTERIA METALICA</t>
  </si>
  <si>
    <t xml:space="preserve">D24.1        </t>
  </si>
  <si>
    <t>Escaparate fijo V1</t>
  </si>
  <si>
    <t xml:space="preserve">D24.2        </t>
  </si>
  <si>
    <t>Escaparate fijo+Acceso V2</t>
  </si>
  <si>
    <t xml:space="preserve">D24.4        </t>
  </si>
  <si>
    <t>Escaparate fijo V3</t>
  </si>
  <si>
    <t xml:space="preserve">D24.5        </t>
  </si>
  <si>
    <t>Escaparate fijo V4</t>
  </si>
  <si>
    <t xml:space="preserve">D24.6        </t>
  </si>
  <si>
    <t>Escaparate fijo V5</t>
  </si>
  <si>
    <t xml:space="preserve">D24.7        </t>
  </si>
  <si>
    <t>Separacion fijo+puerta vidrio templado P6</t>
  </si>
  <si>
    <t xml:space="preserve">D24.8        </t>
  </si>
  <si>
    <t>Separacion fijo+puerta vidrio templado P7</t>
  </si>
  <si>
    <t xml:space="preserve">D24.10       </t>
  </si>
  <si>
    <t>Mampara ducha fija+corredera</t>
  </si>
  <si>
    <t>D24</t>
  </si>
  <si>
    <t xml:space="preserve">25           </t>
  </si>
  <si>
    <t>CERRAJERIA</t>
  </si>
  <si>
    <t xml:space="preserve">D24.3        </t>
  </si>
  <si>
    <t>Persiana metalica de lamas R2</t>
  </si>
  <si>
    <t xml:space="preserve">D25.1        </t>
  </si>
  <si>
    <t>Barandilla rampa acceso</t>
  </si>
  <si>
    <t>25</t>
  </si>
  <si>
    <t xml:space="preserve">17           </t>
  </si>
  <si>
    <t>PINTURAS</t>
  </si>
  <si>
    <t xml:space="preserve">RIP030       </t>
  </si>
  <si>
    <t>Pintura plástica sobre paramento interior vertical</t>
  </si>
  <si>
    <t xml:space="preserve">RIP035       </t>
  </si>
  <si>
    <t>Pintura plástica sobre paramento interior horizontal.</t>
  </si>
  <si>
    <t xml:space="preserve">18003        </t>
  </si>
  <si>
    <t>Pintura al esmalte s/elementos metalicos</t>
  </si>
  <si>
    <t>17</t>
  </si>
  <si>
    <t xml:space="preserve">18           </t>
  </si>
  <si>
    <t>VARIOS</t>
  </si>
  <si>
    <t xml:space="preserve">17.08        </t>
  </si>
  <si>
    <t>Barras accesibles en baño</t>
  </si>
  <si>
    <t xml:space="preserve">17.081       </t>
  </si>
  <si>
    <t xml:space="preserve">170812       </t>
  </si>
  <si>
    <t xml:space="preserve">18.02        </t>
  </si>
  <si>
    <t>Espejo aseo retroiluminado redondo</t>
  </si>
  <si>
    <t xml:space="preserve">178.03       </t>
  </si>
  <si>
    <t xml:space="preserve">18.04        </t>
  </si>
  <si>
    <t xml:space="preserve">18.07        </t>
  </si>
  <si>
    <t xml:space="preserve">18.08        </t>
  </si>
  <si>
    <t xml:space="preserve">18.09        </t>
  </si>
  <si>
    <t>Mueble recepcion P24/4</t>
  </si>
  <si>
    <t xml:space="preserve">18.10        </t>
  </si>
  <si>
    <t>Mueble trasero mostrador P24/5</t>
  </si>
  <si>
    <t xml:space="preserve">18.11        </t>
  </si>
  <si>
    <t>Mueble cafe P24/6</t>
  </si>
  <si>
    <t xml:space="preserve">18.12        </t>
  </si>
  <si>
    <t xml:space="preserve">18.13        </t>
  </si>
  <si>
    <t>Espejos en pared P24/10+19</t>
  </si>
  <si>
    <t xml:space="preserve">18.14        </t>
  </si>
  <si>
    <t xml:space="preserve">18.15        </t>
  </si>
  <si>
    <t xml:space="preserve">18.16        </t>
  </si>
  <si>
    <t>18</t>
  </si>
  <si>
    <t xml:space="preserve">20           </t>
  </si>
  <si>
    <t>CONTROL DE CALIDAD</t>
  </si>
  <si>
    <t xml:space="preserve">21.01        </t>
  </si>
  <si>
    <t>Pruebas instalacion electrica y alumbrado</t>
  </si>
  <si>
    <t xml:space="preserve">20.02        </t>
  </si>
  <si>
    <t>Pruebas instalacion ventilacion</t>
  </si>
  <si>
    <t xml:space="preserve">20.03        </t>
  </si>
  <si>
    <t>Pruebas Instalacion Climatizacion</t>
  </si>
  <si>
    <t>20</t>
  </si>
  <si>
    <t xml:space="preserve">22           </t>
  </si>
  <si>
    <t>GESTION DE RESIDUOS</t>
  </si>
  <si>
    <t xml:space="preserve">GR.01        </t>
  </si>
  <si>
    <t>Gestion de residuos</t>
  </si>
  <si>
    <t>22</t>
  </si>
  <si>
    <t xml:space="preserve">21           </t>
  </si>
  <si>
    <t>SEGURIDAD Y SALUD</t>
  </si>
  <si>
    <t xml:space="preserve">SS.01        </t>
  </si>
  <si>
    <t>Instalaciones de Salud y Bienestar</t>
  </si>
  <si>
    <t xml:space="preserve">SS.02        </t>
  </si>
  <si>
    <t>Protecciones colectivas</t>
  </si>
  <si>
    <t xml:space="preserve">SS.03        </t>
  </si>
  <si>
    <t>Protecciones individuales</t>
  </si>
  <si>
    <t xml:space="preserve">SS.04        </t>
  </si>
  <si>
    <t>Señalizacion y acotamiento</t>
  </si>
  <si>
    <t>21</t>
  </si>
  <si>
    <t>00</t>
  </si>
  <si>
    <t>Router wifi ( NO OFERTADO)</t>
  </si>
  <si>
    <t>Suelo laminado vinilico roble +rodapie pvc blanco RH-1 (NO OFERTADO)</t>
  </si>
  <si>
    <t>Rotulo exterior retroiluminado perimetral (NO OFERTADO)</t>
  </si>
  <si>
    <t>Banderola retroiluminada en fachada (NO OFERTADO)</t>
  </si>
  <si>
    <t>Jabonero/Escobillero/Portarrollos aseo (NO OFERTADO)</t>
  </si>
  <si>
    <t>Secamanos (NO OFERTADO)</t>
  </si>
  <si>
    <t>Mosquiteras en rejillas (NO OFERTADO)</t>
  </si>
  <si>
    <t>Colocacion cuadro Hall of Fame P24/3 (NO OFERTADO)</t>
  </si>
  <si>
    <t>Colocacion de stores en sala privada P24/9 (NO OFERTADO)</t>
  </si>
  <si>
    <t>Taquillas (NO OFERTADO)</t>
  </si>
  <si>
    <t>Colocacion mobiliario cambiadores P24/17 (NO OFERTADO)</t>
  </si>
  <si>
    <t>Mobiliario ofifce P24/22 (NO OFERTADO)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</si>
</sst>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"/>
  <sheetViews>
    <sheetView tabSelected="1" zoomScale="150" zoomScaleNormal="15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220" sqref="F220"/>
    </sheetView>
  </sheetViews>
  <sheetFormatPr baseColWidth="10" defaultRowHeight="15" x14ac:dyDescent="0.2"/>
  <cols>
    <col min="1" max="1" width="14" customWidth="1"/>
    <col min="2" max="2" width="6.5" customWidth="1"/>
    <col min="3" max="3" width="3.6640625" customWidth="1"/>
    <col min="4" max="4" width="48" customWidth="1"/>
    <col min="5" max="5" width="7.83203125" customWidth="1"/>
    <col min="6" max="6" width="6.5" customWidth="1"/>
    <col min="7" max="7" width="7.6640625" customWidth="1"/>
  </cols>
  <sheetData>
    <row r="1" spans="1:7" x14ac:dyDescent="0.2">
      <c r="A1" s="1" t="s">
        <v>0</v>
      </c>
      <c r="B1" s="2"/>
      <c r="C1" s="2"/>
      <c r="D1" s="2"/>
      <c r="E1" s="2"/>
      <c r="F1" s="2"/>
      <c r="G1" s="2"/>
    </row>
    <row r="2" spans="1:7" ht="19" x14ac:dyDescent="0.2">
      <c r="A2" s="3" t="s">
        <v>1</v>
      </c>
      <c r="B2" s="4"/>
      <c r="C2" s="4"/>
      <c r="D2" s="4"/>
      <c r="E2" s="4"/>
      <c r="F2" s="4"/>
      <c r="G2" s="4"/>
    </row>
    <row r="3" spans="1:7" x14ac:dyDescent="0.2">
      <c r="A3" s="5" t="s">
        <v>2</v>
      </c>
      <c r="B3" s="5" t="s">
        <v>5</v>
      </c>
      <c r="C3" s="5" t="s">
        <v>6</v>
      </c>
      <c r="D3" s="16" t="s">
        <v>3</v>
      </c>
      <c r="E3" s="6" t="s">
        <v>7</v>
      </c>
      <c r="F3" s="6" t="s">
        <v>8</v>
      </c>
      <c r="G3" s="6" t="s">
        <v>4</v>
      </c>
    </row>
    <row r="4" spans="1:7" x14ac:dyDescent="0.2">
      <c r="A4" s="7" t="s">
        <v>9</v>
      </c>
      <c r="B4" s="7" t="s">
        <v>11</v>
      </c>
      <c r="C4" s="7" t="s">
        <v>12</v>
      </c>
      <c r="D4" s="17" t="s">
        <v>10</v>
      </c>
      <c r="E4" s="8">
        <f>E8</f>
        <v>1</v>
      </c>
      <c r="F4" s="9">
        <f>F8</f>
        <v>2801.2</v>
      </c>
      <c r="G4" s="9">
        <f>G8</f>
        <v>2801.2</v>
      </c>
    </row>
    <row r="5" spans="1:7" x14ac:dyDescent="0.2">
      <c r="A5" s="10" t="s">
        <v>13</v>
      </c>
      <c r="B5" s="10" t="s">
        <v>15</v>
      </c>
      <c r="C5" s="10" t="s">
        <v>16</v>
      </c>
      <c r="D5" s="18" t="s">
        <v>14</v>
      </c>
      <c r="E5" s="11">
        <v>11</v>
      </c>
      <c r="F5" s="11">
        <v>145</v>
      </c>
      <c r="G5" s="12">
        <f>ROUND(E5*F5,2)</f>
        <v>1595</v>
      </c>
    </row>
    <row r="6" spans="1:7" x14ac:dyDescent="0.2">
      <c r="A6" s="10" t="s">
        <v>17</v>
      </c>
      <c r="B6" s="10" t="s">
        <v>15</v>
      </c>
      <c r="C6" s="10" t="s">
        <v>19</v>
      </c>
      <c r="D6" s="18" t="s">
        <v>18</v>
      </c>
      <c r="E6" s="11">
        <v>41.21</v>
      </c>
      <c r="F6" s="11">
        <v>18.350000000000001</v>
      </c>
      <c r="G6" s="12">
        <f>ROUND(E6*F6,2)</f>
        <v>756.2</v>
      </c>
    </row>
    <row r="7" spans="1:7" x14ac:dyDescent="0.2">
      <c r="A7" s="10" t="s">
        <v>20</v>
      </c>
      <c r="B7" s="10" t="s">
        <v>15</v>
      </c>
      <c r="C7" s="10" t="s">
        <v>16</v>
      </c>
      <c r="D7" s="18" t="s">
        <v>21</v>
      </c>
      <c r="E7" s="11">
        <v>3</v>
      </c>
      <c r="F7" s="11">
        <v>150</v>
      </c>
      <c r="G7" s="12">
        <f>ROUND(E7*F7,2)</f>
        <v>450</v>
      </c>
    </row>
    <row r="8" spans="1:7" x14ac:dyDescent="0.2">
      <c r="A8" s="13"/>
      <c r="B8" s="13"/>
      <c r="C8" s="13"/>
      <c r="D8" s="19" t="s">
        <v>22</v>
      </c>
      <c r="E8" s="14">
        <v>1</v>
      </c>
      <c r="F8" s="9">
        <f>SUM(G5:G7)</f>
        <v>2801.2</v>
      </c>
      <c r="G8" s="9">
        <f>ROUND(F8*E8,2)</f>
        <v>2801.2</v>
      </c>
    </row>
    <row r="9" spans="1:7" ht="1" customHeight="1" x14ac:dyDescent="0.2">
      <c r="A9" s="15"/>
      <c r="B9" s="15"/>
      <c r="C9" s="15"/>
      <c r="D9" s="20"/>
      <c r="E9" s="15"/>
      <c r="F9" s="15"/>
      <c r="G9" s="15"/>
    </row>
    <row r="10" spans="1:7" x14ac:dyDescent="0.2">
      <c r="A10" s="7" t="s">
        <v>23</v>
      </c>
      <c r="B10" s="7" t="s">
        <v>11</v>
      </c>
      <c r="C10" s="7" t="s">
        <v>12</v>
      </c>
      <c r="D10" s="17" t="s">
        <v>24</v>
      </c>
      <c r="E10" s="8">
        <f>E26</f>
        <v>1</v>
      </c>
      <c r="F10" s="9">
        <f>F26</f>
        <v>41107.19</v>
      </c>
      <c r="G10" s="9">
        <f>G26</f>
        <v>41107.19</v>
      </c>
    </row>
    <row r="11" spans="1:7" x14ac:dyDescent="0.2">
      <c r="A11" s="10" t="s">
        <v>25</v>
      </c>
      <c r="B11" s="10" t="s">
        <v>15</v>
      </c>
      <c r="C11" s="10" t="s">
        <v>19</v>
      </c>
      <c r="D11" s="18" t="s">
        <v>26</v>
      </c>
      <c r="E11" s="11">
        <v>230</v>
      </c>
      <c r="F11" s="11">
        <v>26.1</v>
      </c>
      <c r="G11" s="12">
        <f t="shared" ref="G11:G25" si="0">ROUND(E11*F11,2)</f>
        <v>6003</v>
      </c>
    </row>
    <row r="12" spans="1:7" x14ac:dyDescent="0.2">
      <c r="A12" s="10" t="s">
        <v>27</v>
      </c>
      <c r="B12" s="10" t="s">
        <v>15</v>
      </c>
      <c r="C12" s="10" t="s">
        <v>16</v>
      </c>
      <c r="D12" s="18" t="s">
        <v>28</v>
      </c>
      <c r="E12" s="11">
        <v>1</v>
      </c>
      <c r="F12" s="11">
        <v>525</v>
      </c>
      <c r="G12" s="12">
        <f t="shared" si="0"/>
        <v>525</v>
      </c>
    </row>
    <row r="13" spans="1:7" x14ac:dyDescent="0.2">
      <c r="A13" s="10" t="s">
        <v>29</v>
      </c>
      <c r="B13" s="10" t="s">
        <v>15</v>
      </c>
      <c r="C13" s="10" t="s">
        <v>19</v>
      </c>
      <c r="D13" s="18" t="s">
        <v>30</v>
      </c>
      <c r="E13" s="11">
        <v>98.94</v>
      </c>
      <c r="F13" s="11">
        <v>54.1</v>
      </c>
      <c r="G13" s="12">
        <f t="shared" si="0"/>
        <v>5352.65</v>
      </c>
    </row>
    <row r="14" spans="1:7" x14ac:dyDescent="0.2">
      <c r="A14" s="10" t="s">
        <v>31</v>
      </c>
      <c r="B14" s="10" t="s">
        <v>15</v>
      </c>
      <c r="C14" s="10" t="s">
        <v>19</v>
      </c>
      <c r="D14" s="18" t="s">
        <v>32</v>
      </c>
      <c r="E14" s="11">
        <v>51.26</v>
      </c>
      <c r="F14" s="11">
        <v>89.6</v>
      </c>
      <c r="G14" s="12">
        <f t="shared" si="0"/>
        <v>4592.8999999999996</v>
      </c>
    </row>
    <row r="15" spans="1:7" x14ac:dyDescent="0.2">
      <c r="A15" s="10" t="s">
        <v>33</v>
      </c>
      <c r="B15" s="10" t="s">
        <v>15</v>
      </c>
      <c r="C15" s="10" t="s">
        <v>19</v>
      </c>
      <c r="D15" s="18" t="s">
        <v>34</v>
      </c>
      <c r="E15" s="11">
        <v>7.35</v>
      </c>
      <c r="F15" s="11">
        <v>78.599999999999994</v>
      </c>
      <c r="G15" s="12">
        <f t="shared" si="0"/>
        <v>577.71</v>
      </c>
    </row>
    <row r="16" spans="1:7" x14ac:dyDescent="0.2">
      <c r="A16" s="10" t="s">
        <v>35</v>
      </c>
      <c r="B16" s="10" t="s">
        <v>15</v>
      </c>
      <c r="C16" s="10" t="s">
        <v>19</v>
      </c>
      <c r="D16" s="18" t="s">
        <v>36</v>
      </c>
      <c r="E16" s="11">
        <v>243.99</v>
      </c>
      <c r="F16" s="11">
        <v>51.9</v>
      </c>
      <c r="G16" s="12">
        <f t="shared" si="0"/>
        <v>12663.08</v>
      </c>
    </row>
    <row r="17" spans="1:7" x14ac:dyDescent="0.2">
      <c r="A17" s="10" t="s">
        <v>37</v>
      </c>
      <c r="B17" s="10" t="s">
        <v>15</v>
      </c>
      <c r="C17" s="10" t="s">
        <v>19</v>
      </c>
      <c r="D17" s="18" t="s">
        <v>38</v>
      </c>
      <c r="E17" s="11">
        <v>44.88</v>
      </c>
      <c r="F17" s="11">
        <v>72.16</v>
      </c>
      <c r="G17" s="12">
        <f t="shared" si="0"/>
        <v>3238.54</v>
      </c>
    </row>
    <row r="18" spans="1:7" x14ac:dyDescent="0.2">
      <c r="A18" s="10" t="s">
        <v>39</v>
      </c>
      <c r="B18" s="10" t="s">
        <v>15</v>
      </c>
      <c r="C18" s="10" t="s">
        <v>19</v>
      </c>
      <c r="D18" s="18" t="s">
        <v>40</v>
      </c>
      <c r="E18" s="11">
        <v>140.22999999999999</v>
      </c>
      <c r="F18" s="11">
        <v>21</v>
      </c>
      <c r="G18" s="12">
        <f t="shared" si="0"/>
        <v>2944.83</v>
      </c>
    </row>
    <row r="19" spans="1:7" x14ac:dyDescent="0.2">
      <c r="A19" s="10" t="s">
        <v>41</v>
      </c>
      <c r="B19" s="10" t="s">
        <v>15</v>
      </c>
      <c r="C19" s="10" t="s">
        <v>19</v>
      </c>
      <c r="D19" s="18" t="s">
        <v>42</v>
      </c>
      <c r="E19" s="11">
        <v>90.04</v>
      </c>
      <c r="F19" s="11">
        <v>12.1</v>
      </c>
      <c r="G19" s="12">
        <f t="shared" si="0"/>
        <v>1089.48</v>
      </c>
    </row>
    <row r="20" spans="1:7" x14ac:dyDescent="0.2">
      <c r="A20" s="10" t="s">
        <v>43</v>
      </c>
      <c r="B20" s="10" t="s">
        <v>15</v>
      </c>
      <c r="C20" s="10" t="s">
        <v>16</v>
      </c>
      <c r="D20" s="18" t="s">
        <v>44</v>
      </c>
      <c r="E20" s="11">
        <v>6</v>
      </c>
      <c r="F20" s="11">
        <v>275</v>
      </c>
      <c r="G20" s="12">
        <f t="shared" si="0"/>
        <v>1650</v>
      </c>
    </row>
    <row r="21" spans="1:7" x14ac:dyDescent="0.2">
      <c r="A21" s="10" t="s">
        <v>45</v>
      </c>
      <c r="B21" s="10" t="s">
        <v>15</v>
      </c>
      <c r="C21" s="10" t="s">
        <v>16</v>
      </c>
      <c r="D21" s="18" t="s">
        <v>46</v>
      </c>
      <c r="E21" s="11">
        <v>2</v>
      </c>
      <c r="F21" s="11">
        <v>55</v>
      </c>
      <c r="G21" s="12">
        <f t="shared" si="0"/>
        <v>110</v>
      </c>
    </row>
    <row r="22" spans="1:7" x14ac:dyDescent="0.2">
      <c r="A22" s="10" t="s">
        <v>47</v>
      </c>
      <c r="B22" s="10" t="s">
        <v>15</v>
      </c>
      <c r="C22" s="10" t="s">
        <v>16</v>
      </c>
      <c r="D22" s="18" t="s">
        <v>48</v>
      </c>
      <c r="E22" s="11">
        <v>1</v>
      </c>
      <c r="F22" s="11">
        <v>675</v>
      </c>
      <c r="G22" s="12">
        <f t="shared" si="0"/>
        <v>675</v>
      </c>
    </row>
    <row r="23" spans="1:7" x14ac:dyDescent="0.2">
      <c r="A23" s="10" t="s">
        <v>49</v>
      </c>
      <c r="B23" s="10" t="s">
        <v>15</v>
      </c>
      <c r="C23" s="10" t="s">
        <v>16</v>
      </c>
      <c r="D23" s="18" t="s">
        <v>50</v>
      </c>
      <c r="E23" s="11">
        <v>1</v>
      </c>
      <c r="F23" s="11">
        <v>860</v>
      </c>
      <c r="G23" s="12">
        <f t="shared" si="0"/>
        <v>860</v>
      </c>
    </row>
    <row r="24" spans="1:7" x14ac:dyDescent="0.2">
      <c r="A24" s="10" t="s">
        <v>51</v>
      </c>
      <c r="B24" s="10" t="s">
        <v>15</v>
      </c>
      <c r="C24" s="10" t="s">
        <v>16</v>
      </c>
      <c r="D24" s="18" t="s">
        <v>52</v>
      </c>
      <c r="E24" s="11">
        <v>1</v>
      </c>
      <c r="F24" s="11">
        <v>450</v>
      </c>
      <c r="G24" s="12">
        <f t="shared" si="0"/>
        <v>450</v>
      </c>
    </row>
    <row r="25" spans="1:7" x14ac:dyDescent="0.2">
      <c r="A25" s="10" t="s">
        <v>53</v>
      </c>
      <c r="B25" s="10" t="s">
        <v>15</v>
      </c>
      <c r="C25" s="10" t="s">
        <v>16</v>
      </c>
      <c r="D25" s="18" t="s">
        <v>54</v>
      </c>
      <c r="E25" s="11">
        <v>1</v>
      </c>
      <c r="F25" s="11">
        <v>375</v>
      </c>
      <c r="G25" s="12">
        <f t="shared" si="0"/>
        <v>375</v>
      </c>
    </row>
    <row r="26" spans="1:7" x14ac:dyDescent="0.2">
      <c r="A26" s="13"/>
      <c r="B26" s="13"/>
      <c r="C26" s="13"/>
      <c r="D26" s="19" t="s">
        <v>55</v>
      </c>
      <c r="E26" s="14">
        <v>1</v>
      </c>
      <c r="F26" s="9">
        <f>SUM(G11:G25)</f>
        <v>41107.19</v>
      </c>
      <c r="G26" s="9">
        <f>ROUND(F26*E26,2)</f>
        <v>41107.19</v>
      </c>
    </row>
    <row r="27" spans="1:7" ht="1" customHeight="1" x14ac:dyDescent="0.2">
      <c r="A27" s="15"/>
      <c r="B27" s="15"/>
      <c r="C27" s="15"/>
      <c r="D27" s="20"/>
      <c r="E27" s="15"/>
      <c r="F27" s="15"/>
      <c r="G27" s="15"/>
    </row>
    <row r="28" spans="1:7" x14ac:dyDescent="0.2">
      <c r="A28" s="7" t="s">
        <v>56</v>
      </c>
      <c r="B28" s="7" t="s">
        <v>11</v>
      </c>
      <c r="C28" s="7" t="s">
        <v>12</v>
      </c>
      <c r="D28" s="17" t="s">
        <v>57</v>
      </c>
      <c r="E28" s="8">
        <f>E35</f>
        <v>1</v>
      </c>
      <c r="F28" s="9">
        <f>F35</f>
        <v>4118.88</v>
      </c>
      <c r="G28" s="9">
        <f>G35</f>
        <v>4118.88</v>
      </c>
    </row>
    <row r="29" spans="1:7" x14ac:dyDescent="0.2">
      <c r="A29" s="10" t="s">
        <v>58</v>
      </c>
      <c r="B29" s="10" t="s">
        <v>15</v>
      </c>
      <c r="C29" s="10" t="s">
        <v>16</v>
      </c>
      <c r="D29" s="18" t="s">
        <v>59</v>
      </c>
      <c r="E29" s="11">
        <v>3</v>
      </c>
      <c r="F29" s="11">
        <v>295</v>
      </c>
      <c r="G29" s="12">
        <f t="shared" ref="G29:G34" si="1">ROUND(E29*F29,2)</f>
        <v>885</v>
      </c>
    </row>
    <row r="30" spans="1:7" x14ac:dyDescent="0.2">
      <c r="A30" s="10" t="s">
        <v>60</v>
      </c>
      <c r="B30" s="10" t="s">
        <v>15</v>
      </c>
      <c r="C30" s="10" t="s">
        <v>62</v>
      </c>
      <c r="D30" s="18" t="s">
        <v>61</v>
      </c>
      <c r="E30" s="11">
        <v>6.55</v>
      </c>
      <c r="F30" s="11">
        <v>68.2</v>
      </c>
      <c r="G30" s="12">
        <f t="shared" si="1"/>
        <v>446.71</v>
      </c>
    </row>
    <row r="31" spans="1:7" x14ac:dyDescent="0.2">
      <c r="A31" s="10" t="s">
        <v>63</v>
      </c>
      <c r="B31" s="10" t="s">
        <v>15</v>
      </c>
      <c r="C31" s="10" t="s">
        <v>62</v>
      </c>
      <c r="D31" s="18" t="s">
        <v>64</v>
      </c>
      <c r="E31" s="11">
        <v>1</v>
      </c>
      <c r="F31" s="11">
        <v>53.2</v>
      </c>
      <c r="G31" s="12">
        <f t="shared" si="1"/>
        <v>53.2</v>
      </c>
    </row>
    <row r="32" spans="1:7" x14ac:dyDescent="0.2">
      <c r="A32" s="10" t="s">
        <v>65</v>
      </c>
      <c r="B32" s="10" t="s">
        <v>15</v>
      </c>
      <c r="C32" s="10" t="s">
        <v>16</v>
      </c>
      <c r="D32" s="18" t="s">
        <v>66</v>
      </c>
      <c r="E32" s="11">
        <v>3</v>
      </c>
      <c r="F32" s="11">
        <v>215</v>
      </c>
      <c r="G32" s="12">
        <f t="shared" si="1"/>
        <v>645</v>
      </c>
    </row>
    <row r="33" spans="1:7" x14ac:dyDescent="0.2">
      <c r="A33" s="10" t="s">
        <v>67</v>
      </c>
      <c r="B33" s="10" t="s">
        <v>15</v>
      </c>
      <c r="C33" s="10" t="s">
        <v>16</v>
      </c>
      <c r="D33" s="18" t="s">
        <v>68</v>
      </c>
      <c r="E33" s="11">
        <v>16</v>
      </c>
      <c r="F33" s="11">
        <v>95</v>
      </c>
      <c r="G33" s="12">
        <f t="shared" si="1"/>
        <v>1520</v>
      </c>
    </row>
    <row r="34" spans="1:7" x14ac:dyDescent="0.2">
      <c r="A34" s="10" t="s">
        <v>69</v>
      </c>
      <c r="B34" s="10" t="s">
        <v>15</v>
      </c>
      <c r="C34" s="10" t="s">
        <v>19</v>
      </c>
      <c r="D34" s="18" t="s">
        <v>70</v>
      </c>
      <c r="E34" s="11">
        <v>8.74</v>
      </c>
      <c r="F34" s="11">
        <v>65.099999999999994</v>
      </c>
      <c r="G34" s="12">
        <f t="shared" si="1"/>
        <v>568.97</v>
      </c>
    </row>
    <row r="35" spans="1:7" x14ac:dyDescent="0.2">
      <c r="A35" s="13"/>
      <c r="B35" s="13"/>
      <c r="C35" s="13"/>
      <c r="D35" s="19" t="s">
        <v>71</v>
      </c>
      <c r="E35" s="14">
        <v>1</v>
      </c>
      <c r="F35" s="9">
        <f>SUM(G29:G34)</f>
        <v>4118.88</v>
      </c>
      <c r="G35" s="9">
        <f>ROUND(F35*E35,2)</f>
        <v>4118.88</v>
      </c>
    </row>
    <row r="36" spans="1:7" ht="1" customHeight="1" x14ac:dyDescent="0.2">
      <c r="A36" s="15"/>
      <c r="B36" s="15"/>
      <c r="C36" s="15"/>
      <c r="D36" s="20"/>
      <c r="E36" s="15"/>
      <c r="F36" s="15"/>
      <c r="G36" s="15"/>
    </row>
    <row r="37" spans="1:7" x14ac:dyDescent="0.2">
      <c r="A37" s="7" t="s">
        <v>72</v>
      </c>
      <c r="B37" s="7" t="s">
        <v>11</v>
      </c>
      <c r="C37" s="7" t="s">
        <v>12</v>
      </c>
      <c r="D37" s="17" t="s">
        <v>73</v>
      </c>
      <c r="E37" s="8">
        <f>E56</f>
        <v>1</v>
      </c>
      <c r="F37" s="9">
        <f>F56</f>
        <v>10671</v>
      </c>
      <c r="G37" s="9">
        <f>G56</f>
        <v>10671</v>
      </c>
    </row>
    <row r="38" spans="1:7" x14ac:dyDescent="0.2">
      <c r="A38" s="10" t="s">
        <v>74</v>
      </c>
      <c r="B38" s="10" t="s">
        <v>15</v>
      </c>
      <c r="C38" s="10" t="s">
        <v>16</v>
      </c>
      <c r="D38" s="18" t="s">
        <v>75</v>
      </c>
      <c r="E38" s="11">
        <v>4</v>
      </c>
      <c r="F38" s="11">
        <v>110</v>
      </c>
      <c r="G38" s="12">
        <f t="shared" ref="G38:G55" si="2">ROUND(E38*F38,2)</f>
        <v>440</v>
      </c>
    </row>
    <row r="39" spans="1:7" x14ac:dyDescent="0.2">
      <c r="A39" s="10" t="s">
        <v>76</v>
      </c>
      <c r="B39" s="10" t="s">
        <v>15</v>
      </c>
      <c r="C39" s="10" t="s">
        <v>16</v>
      </c>
      <c r="D39" s="18" t="s">
        <v>77</v>
      </c>
      <c r="E39" s="11">
        <v>33</v>
      </c>
      <c r="F39" s="11">
        <v>95</v>
      </c>
      <c r="G39" s="12">
        <f t="shared" si="2"/>
        <v>3135</v>
      </c>
    </row>
    <row r="40" spans="1:7" x14ac:dyDescent="0.2">
      <c r="A40" s="10" t="s">
        <v>78</v>
      </c>
      <c r="B40" s="10" t="s">
        <v>15</v>
      </c>
      <c r="C40" s="10" t="s">
        <v>16</v>
      </c>
      <c r="D40" s="18" t="s">
        <v>79</v>
      </c>
      <c r="E40" s="11">
        <v>9.8000000000000007</v>
      </c>
      <c r="F40" s="11">
        <v>95</v>
      </c>
      <c r="G40" s="12">
        <f t="shared" si="2"/>
        <v>931</v>
      </c>
    </row>
    <row r="41" spans="1:7" x14ac:dyDescent="0.2">
      <c r="A41" s="10" t="s">
        <v>80</v>
      </c>
      <c r="B41" s="10" t="s">
        <v>15</v>
      </c>
      <c r="C41" s="10" t="s">
        <v>16</v>
      </c>
      <c r="D41" s="18" t="s">
        <v>81</v>
      </c>
      <c r="E41" s="11">
        <v>9</v>
      </c>
      <c r="F41" s="11">
        <v>110</v>
      </c>
      <c r="G41" s="12">
        <f t="shared" si="2"/>
        <v>990</v>
      </c>
    </row>
    <row r="42" spans="1:7" x14ac:dyDescent="0.2">
      <c r="A42" s="10" t="s">
        <v>82</v>
      </c>
      <c r="B42" s="10" t="s">
        <v>15</v>
      </c>
      <c r="C42" s="10" t="s">
        <v>16</v>
      </c>
      <c r="D42" s="18" t="s">
        <v>83</v>
      </c>
      <c r="E42" s="11">
        <v>5</v>
      </c>
      <c r="F42" s="11">
        <v>110</v>
      </c>
      <c r="G42" s="12">
        <f t="shared" si="2"/>
        <v>550</v>
      </c>
    </row>
    <row r="43" spans="1:7" x14ac:dyDescent="0.2">
      <c r="A43" s="10" t="s">
        <v>84</v>
      </c>
      <c r="B43" s="10" t="s">
        <v>15</v>
      </c>
      <c r="C43" s="10" t="s">
        <v>16</v>
      </c>
      <c r="D43" s="18" t="s">
        <v>85</v>
      </c>
      <c r="E43" s="11">
        <v>1</v>
      </c>
      <c r="F43" s="11">
        <v>495</v>
      </c>
      <c r="G43" s="12">
        <f t="shared" si="2"/>
        <v>495</v>
      </c>
    </row>
    <row r="44" spans="1:7" x14ac:dyDescent="0.2">
      <c r="A44" s="10" t="s">
        <v>86</v>
      </c>
      <c r="B44" s="10" t="s">
        <v>15</v>
      </c>
      <c r="C44" s="10" t="s">
        <v>16</v>
      </c>
      <c r="D44" s="18" t="s">
        <v>87</v>
      </c>
      <c r="E44" s="11">
        <v>1</v>
      </c>
      <c r="F44" s="11">
        <v>490</v>
      </c>
      <c r="G44" s="12">
        <f t="shared" si="2"/>
        <v>490</v>
      </c>
    </row>
    <row r="45" spans="1:7" x14ac:dyDescent="0.2">
      <c r="A45" s="10" t="s">
        <v>88</v>
      </c>
      <c r="B45" s="10" t="s">
        <v>15</v>
      </c>
      <c r="C45" s="10" t="s">
        <v>16</v>
      </c>
      <c r="D45" s="18" t="s">
        <v>89</v>
      </c>
      <c r="E45" s="11">
        <v>1</v>
      </c>
      <c r="F45" s="11">
        <v>320</v>
      </c>
      <c r="G45" s="12">
        <f t="shared" si="2"/>
        <v>320</v>
      </c>
    </row>
    <row r="46" spans="1:7" x14ac:dyDescent="0.2">
      <c r="A46" s="10" t="s">
        <v>90</v>
      </c>
      <c r="B46" s="10" t="s">
        <v>15</v>
      </c>
      <c r="C46" s="10" t="s">
        <v>16</v>
      </c>
      <c r="D46" s="18" t="s">
        <v>91</v>
      </c>
      <c r="E46" s="11">
        <v>1</v>
      </c>
      <c r="F46" s="11">
        <v>420</v>
      </c>
      <c r="G46" s="12">
        <f t="shared" si="2"/>
        <v>420</v>
      </c>
    </row>
    <row r="47" spans="1:7" x14ac:dyDescent="0.2">
      <c r="A47" s="10" t="s">
        <v>92</v>
      </c>
      <c r="B47" s="10" t="s">
        <v>15</v>
      </c>
      <c r="C47" s="10" t="s">
        <v>16</v>
      </c>
      <c r="D47" s="18" t="s">
        <v>93</v>
      </c>
      <c r="E47" s="11">
        <v>1</v>
      </c>
      <c r="F47" s="11">
        <v>215</v>
      </c>
      <c r="G47" s="12">
        <f t="shared" si="2"/>
        <v>215</v>
      </c>
    </row>
    <row r="48" spans="1:7" x14ac:dyDescent="0.2">
      <c r="A48" s="10" t="s">
        <v>94</v>
      </c>
      <c r="B48" s="10" t="s">
        <v>15</v>
      </c>
      <c r="C48" s="10" t="s">
        <v>16</v>
      </c>
      <c r="D48" s="18" t="s">
        <v>95</v>
      </c>
      <c r="E48" s="11">
        <v>1</v>
      </c>
      <c r="F48" s="11">
        <v>525</v>
      </c>
      <c r="G48" s="12">
        <f t="shared" si="2"/>
        <v>525</v>
      </c>
    </row>
    <row r="49" spans="1:7" x14ac:dyDescent="0.2">
      <c r="A49" s="10" t="s">
        <v>96</v>
      </c>
      <c r="B49" s="10" t="s">
        <v>15</v>
      </c>
      <c r="C49" s="10" t="s">
        <v>16</v>
      </c>
      <c r="D49" s="18" t="s">
        <v>97</v>
      </c>
      <c r="E49" s="11">
        <v>1</v>
      </c>
      <c r="F49" s="11">
        <v>275</v>
      </c>
      <c r="G49" s="12">
        <f t="shared" si="2"/>
        <v>275</v>
      </c>
    </row>
    <row r="50" spans="1:7" x14ac:dyDescent="0.2">
      <c r="A50" s="10" t="s">
        <v>98</v>
      </c>
      <c r="B50" s="10" t="s">
        <v>15</v>
      </c>
      <c r="C50" s="10" t="s">
        <v>16</v>
      </c>
      <c r="D50" s="18" t="s">
        <v>99</v>
      </c>
      <c r="E50" s="11">
        <v>1</v>
      </c>
      <c r="F50" s="11">
        <v>85</v>
      </c>
      <c r="G50" s="12">
        <f t="shared" si="2"/>
        <v>85</v>
      </c>
    </row>
    <row r="51" spans="1:7" x14ac:dyDescent="0.2">
      <c r="A51" s="10" t="s">
        <v>100</v>
      </c>
      <c r="B51" s="10" t="s">
        <v>15</v>
      </c>
      <c r="C51" s="10" t="s">
        <v>16</v>
      </c>
      <c r="D51" s="18" t="s">
        <v>101</v>
      </c>
      <c r="E51" s="11">
        <v>1</v>
      </c>
      <c r="F51" s="11">
        <v>95</v>
      </c>
      <c r="G51" s="12">
        <f t="shared" si="2"/>
        <v>95</v>
      </c>
    </row>
    <row r="52" spans="1:7" x14ac:dyDescent="0.2">
      <c r="A52" s="10" t="s">
        <v>102</v>
      </c>
      <c r="B52" s="10" t="s">
        <v>15</v>
      </c>
      <c r="C52" s="10" t="s">
        <v>16</v>
      </c>
      <c r="D52" s="18" t="s">
        <v>103</v>
      </c>
      <c r="E52" s="11">
        <v>1</v>
      </c>
      <c r="F52" s="11">
        <v>115</v>
      </c>
      <c r="G52" s="12">
        <f t="shared" si="2"/>
        <v>115</v>
      </c>
    </row>
    <row r="53" spans="1:7" x14ac:dyDescent="0.2">
      <c r="A53" s="10" t="s">
        <v>104</v>
      </c>
      <c r="B53" s="10" t="s">
        <v>15</v>
      </c>
      <c r="C53" s="10" t="s">
        <v>16</v>
      </c>
      <c r="D53" s="18" t="s">
        <v>105</v>
      </c>
      <c r="E53" s="11">
        <v>1</v>
      </c>
      <c r="F53" s="11">
        <v>275</v>
      </c>
      <c r="G53" s="12">
        <f t="shared" si="2"/>
        <v>275</v>
      </c>
    </row>
    <row r="54" spans="1:7" x14ac:dyDescent="0.2">
      <c r="A54" s="10" t="s">
        <v>106</v>
      </c>
      <c r="B54" s="10" t="s">
        <v>15</v>
      </c>
      <c r="C54" s="10" t="s">
        <v>16</v>
      </c>
      <c r="D54" s="18" t="s">
        <v>107</v>
      </c>
      <c r="E54" s="11">
        <v>1</v>
      </c>
      <c r="F54" s="11">
        <v>275</v>
      </c>
      <c r="G54" s="12">
        <f t="shared" si="2"/>
        <v>275</v>
      </c>
    </row>
    <row r="55" spans="1:7" x14ac:dyDescent="0.2">
      <c r="A55" s="10" t="s">
        <v>108</v>
      </c>
      <c r="B55" s="10" t="s">
        <v>15</v>
      </c>
      <c r="C55" s="10" t="s">
        <v>16</v>
      </c>
      <c r="D55" s="18" t="s">
        <v>109</v>
      </c>
      <c r="E55" s="11">
        <v>2</v>
      </c>
      <c r="F55" s="11">
        <v>520</v>
      </c>
      <c r="G55" s="12">
        <f t="shared" si="2"/>
        <v>1040</v>
      </c>
    </row>
    <row r="56" spans="1:7" x14ac:dyDescent="0.2">
      <c r="A56" s="13"/>
      <c r="B56" s="13"/>
      <c r="C56" s="13"/>
      <c r="D56" s="19" t="s">
        <v>110</v>
      </c>
      <c r="E56" s="14">
        <v>1</v>
      </c>
      <c r="F56" s="9">
        <f>SUM(G38:G55)</f>
        <v>10671</v>
      </c>
      <c r="G56" s="9">
        <f>ROUND(F56*E56,2)</f>
        <v>10671</v>
      </c>
    </row>
    <row r="57" spans="1:7" ht="1" customHeight="1" x14ac:dyDescent="0.2">
      <c r="A57" s="15"/>
      <c r="B57" s="15"/>
      <c r="C57" s="15"/>
      <c r="D57" s="20"/>
      <c r="E57" s="15"/>
      <c r="F57" s="15"/>
      <c r="G57" s="15"/>
    </row>
    <row r="58" spans="1:7" x14ac:dyDescent="0.2">
      <c r="A58" s="7" t="s">
        <v>111</v>
      </c>
      <c r="B58" s="7" t="s">
        <v>11</v>
      </c>
      <c r="C58" s="7" t="s">
        <v>12</v>
      </c>
      <c r="D58" s="17" t="s">
        <v>112</v>
      </c>
      <c r="E58" s="8">
        <f>E78</f>
        <v>1</v>
      </c>
      <c r="F58" s="9">
        <f>F78</f>
        <v>14698</v>
      </c>
      <c r="G58" s="9">
        <f>G78</f>
        <v>14698</v>
      </c>
    </row>
    <row r="59" spans="1:7" x14ac:dyDescent="0.2">
      <c r="A59" s="10" t="s">
        <v>113</v>
      </c>
      <c r="B59" s="10" t="s">
        <v>15</v>
      </c>
      <c r="C59" s="10" t="s">
        <v>115</v>
      </c>
      <c r="D59" s="18" t="s">
        <v>114</v>
      </c>
      <c r="E59" s="11">
        <v>50</v>
      </c>
      <c r="F59" s="11">
        <v>29.8</v>
      </c>
      <c r="G59" s="12">
        <f t="shared" ref="G59:G77" si="3">ROUND(E59*F59,2)</f>
        <v>1490</v>
      </c>
    </row>
    <row r="60" spans="1:7" x14ac:dyDescent="0.2">
      <c r="A60" s="10" t="s">
        <v>116</v>
      </c>
      <c r="B60" s="10" t="s">
        <v>15</v>
      </c>
      <c r="C60" s="10" t="s">
        <v>16</v>
      </c>
      <c r="D60" s="18" t="s">
        <v>117</v>
      </c>
      <c r="E60" s="11">
        <v>1</v>
      </c>
      <c r="F60" s="11">
        <v>4290</v>
      </c>
      <c r="G60" s="12">
        <f t="shared" si="3"/>
        <v>4290</v>
      </c>
    </row>
    <row r="61" spans="1:7" x14ac:dyDescent="0.2">
      <c r="A61" s="10" t="s">
        <v>118</v>
      </c>
      <c r="B61" s="10" t="s">
        <v>15</v>
      </c>
      <c r="C61" s="10" t="s">
        <v>16</v>
      </c>
      <c r="D61" s="18" t="s">
        <v>119</v>
      </c>
      <c r="E61" s="11">
        <v>9</v>
      </c>
      <c r="F61" s="11">
        <v>115</v>
      </c>
      <c r="G61" s="12">
        <f t="shared" si="3"/>
        <v>1035</v>
      </c>
    </row>
    <row r="62" spans="1:7" x14ac:dyDescent="0.2">
      <c r="A62" s="10" t="s">
        <v>120</v>
      </c>
      <c r="B62" s="10" t="s">
        <v>15</v>
      </c>
      <c r="C62" s="10" t="s">
        <v>16</v>
      </c>
      <c r="D62" s="18" t="s">
        <v>121</v>
      </c>
      <c r="E62" s="11">
        <v>10</v>
      </c>
      <c r="F62" s="11">
        <v>125</v>
      </c>
      <c r="G62" s="12">
        <f t="shared" si="3"/>
        <v>1250</v>
      </c>
    </row>
    <row r="63" spans="1:7" x14ac:dyDescent="0.2">
      <c r="A63" s="10" t="s">
        <v>122</v>
      </c>
      <c r="B63" s="10" t="s">
        <v>15</v>
      </c>
      <c r="C63" s="10" t="s">
        <v>16</v>
      </c>
      <c r="D63" s="18" t="s">
        <v>123</v>
      </c>
      <c r="E63" s="11">
        <v>4</v>
      </c>
      <c r="F63" s="11">
        <v>195</v>
      </c>
      <c r="G63" s="12">
        <f t="shared" si="3"/>
        <v>780</v>
      </c>
    </row>
    <row r="64" spans="1:7" x14ac:dyDescent="0.2">
      <c r="A64" s="10" t="s">
        <v>124</v>
      </c>
      <c r="B64" s="10" t="s">
        <v>15</v>
      </c>
      <c r="C64" s="10" t="s">
        <v>16</v>
      </c>
      <c r="D64" s="18" t="s">
        <v>125</v>
      </c>
      <c r="E64" s="11">
        <v>1</v>
      </c>
      <c r="F64" s="11">
        <v>275</v>
      </c>
      <c r="G64" s="12">
        <f t="shared" si="3"/>
        <v>275</v>
      </c>
    </row>
    <row r="65" spans="1:7" x14ac:dyDescent="0.2">
      <c r="A65" s="10" t="s">
        <v>126</v>
      </c>
      <c r="B65" s="10" t="s">
        <v>15</v>
      </c>
      <c r="C65" s="10" t="s">
        <v>16</v>
      </c>
      <c r="D65" s="18" t="s">
        <v>127</v>
      </c>
      <c r="E65" s="11">
        <v>12</v>
      </c>
      <c r="F65" s="11">
        <v>45</v>
      </c>
      <c r="G65" s="12">
        <f t="shared" si="3"/>
        <v>540</v>
      </c>
    </row>
    <row r="66" spans="1:7" x14ac:dyDescent="0.2">
      <c r="A66" s="10" t="s">
        <v>128</v>
      </c>
      <c r="B66" s="10" t="s">
        <v>15</v>
      </c>
      <c r="C66" s="10" t="s">
        <v>16</v>
      </c>
      <c r="D66" s="18" t="s">
        <v>129</v>
      </c>
      <c r="E66" s="11">
        <v>11</v>
      </c>
      <c r="F66" s="11">
        <v>48</v>
      </c>
      <c r="G66" s="12">
        <f t="shared" si="3"/>
        <v>528</v>
      </c>
    </row>
    <row r="67" spans="1:7" x14ac:dyDescent="0.2">
      <c r="A67" s="10" t="s">
        <v>130</v>
      </c>
      <c r="B67" s="10" t="s">
        <v>15</v>
      </c>
      <c r="C67" s="10" t="s">
        <v>16</v>
      </c>
      <c r="D67" s="18" t="s">
        <v>131</v>
      </c>
      <c r="E67" s="11">
        <v>4</v>
      </c>
      <c r="F67" s="11">
        <v>47</v>
      </c>
      <c r="G67" s="12">
        <f t="shared" si="3"/>
        <v>188</v>
      </c>
    </row>
    <row r="68" spans="1:7" x14ac:dyDescent="0.2">
      <c r="A68" s="10" t="s">
        <v>132</v>
      </c>
      <c r="B68" s="10" t="s">
        <v>15</v>
      </c>
      <c r="C68" s="10" t="s">
        <v>16</v>
      </c>
      <c r="D68" s="18" t="s">
        <v>133</v>
      </c>
      <c r="E68" s="11">
        <v>6</v>
      </c>
      <c r="F68" s="11">
        <v>110</v>
      </c>
      <c r="G68" s="12">
        <f t="shared" si="3"/>
        <v>660</v>
      </c>
    </row>
    <row r="69" spans="1:7" x14ac:dyDescent="0.2">
      <c r="A69" s="10" t="s">
        <v>134</v>
      </c>
      <c r="B69" s="10" t="s">
        <v>15</v>
      </c>
      <c r="C69" s="10" t="s">
        <v>16</v>
      </c>
      <c r="D69" s="18" t="s">
        <v>135</v>
      </c>
      <c r="E69" s="11">
        <v>6</v>
      </c>
      <c r="F69" s="11">
        <v>37</v>
      </c>
      <c r="G69" s="12">
        <f t="shared" si="3"/>
        <v>222</v>
      </c>
    </row>
    <row r="70" spans="1:7" x14ac:dyDescent="0.2">
      <c r="A70" s="10" t="s">
        <v>136</v>
      </c>
      <c r="B70" s="10" t="s">
        <v>15</v>
      </c>
      <c r="C70" s="10" t="s">
        <v>16</v>
      </c>
      <c r="D70" s="18" t="s">
        <v>137</v>
      </c>
      <c r="E70" s="11">
        <v>10</v>
      </c>
      <c r="F70" s="11">
        <v>37</v>
      </c>
      <c r="G70" s="12">
        <f t="shared" si="3"/>
        <v>370</v>
      </c>
    </row>
    <row r="71" spans="1:7" x14ac:dyDescent="0.2">
      <c r="A71" s="10" t="s">
        <v>138</v>
      </c>
      <c r="B71" s="10" t="s">
        <v>15</v>
      </c>
      <c r="C71" s="10" t="s">
        <v>16</v>
      </c>
      <c r="D71" s="18" t="s">
        <v>139</v>
      </c>
      <c r="E71" s="11">
        <v>2</v>
      </c>
      <c r="F71" s="11">
        <v>39</v>
      </c>
      <c r="G71" s="12">
        <f t="shared" si="3"/>
        <v>78</v>
      </c>
    </row>
    <row r="72" spans="1:7" x14ac:dyDescent="0.2">
      <c r="A72" s="10" t="s">
        <v>140</v>
      </c>
      <c r="B72" s="10" t="s">
        <v>15</v>
      </c>
      <c r="C72" s="10" t="s">
        <v>16</v>
      </c>
      <c r="D72" s="18" t="s">
        <v>141</v>
      </c>
      <c r="E72" s="11">
        <v>1</v>
      </c>
      <c r="F72" s="11">
        <v>295</v>
      </c>
      <c r="G72" s="12">
        <f t="shared" si="3"/>
        <v>295</v>
      </c>
    </row>
    <row r="73" spans="1:7" x14ac:dyDescent="0.2">
      <c r="A73" s="10" t="s">
        <v>142</v>
      </c>
      <c r="B73" s="10" t="s">
        <v>15</v>
      </c>
      <c r="C73" s="10" t="s">
        <v>16</v>
      </c>
      <c r="D73" s="18" t="s">
        <v>143</v>
      </c>
      <c r="E73" s="11">
        <v>45</v>
      </c>
      <c r="F73" s="11">
        <v>42</v>
      </c>
      <c r="G73" s="12">
        <f t="shared" si="3"/>
        <v>1890</v>
      </c>
    </row>
    <row r="74" spans="1:7" x14ac:dyDescent="0.2">
      <c r="A74" s="10" t="s">
        <v>144</v>
      </c>
      <c r="B74" s="10" t="s">
        <v>15</v>
      </c>
      <c r="C74" s="10" t="s">
        <v>16</v>
      </c>
      <c r="D74" s="18" t="s">
        <v>145</v>
      </c>
      <c r="E74" s="11">
        <v>6</v>
      </c>
      <c r="F74" s="11">
        <v>42</v>
      </c>
      <c r="G74" s="12">
        <f t="shared" si="3"/>
        <v>252</v>
      </c>
    </row>
    <row r="75" spans="1:7" x14ac:dyDescent="0.2">
      <c r="A75" s="10" t="s">
        <v>146</v>
      </c>
      <c r="B75" s="10" t="s">
        <v>15</v>
      </c>
      <c r="C75" s="10" t="s">
        <v>16</v>
      </c>
      <c r="D75" s="18" t="s">
        <v>147</v>
      </c>
      <c r="E75" s="11">
        <v>1</v>
      </c>
      <c r="F75" s="11">
        <v>65</v>
      </c>
      <c r="G75" s="12">
        <f t="shared" si="3"/>
        <v>65</v>
      </c>
    </row>
    <row r="76" spans="1:7" x14ac:dyDescent="0.2">
      <c r="A76" s="10" t="s">
        <v>148</v>
      </c>
      <c r="B76" s="10" t="s">
        <v>15</v>
      </c>
      <c r="C76" s="10" t="s">
        <v>16</v>
      </c>
      <c r="D76" s="18" t="s">
        <v>149</v>
      </c>
      <c r="E76" s="11">
        <v>1</v>
      </c>
      <c r="F76" s="11">
        <v>95</v>
      </c>
      <c r="G76" s="12">
        <f t="shared" si="3"/>
        <v>95</v>
      </c>
    </row>
    <row r="77" spans="1:7" x14ac:dyDescent="0.2">
      <c r="A77" s="10" t="s">
        <v>150</v>
      </c>
      <c r="B77" s="10" t="s">
        <v>15</v>
      </c>
      <c r="C77" s="10" t="s">
        <v>16</v>
      </c>
      <c r="D77" s="18" t="s">
        <v>151</v>
      </c>
      <c r="E77" s="11">
        <v>1</v>
      </c>
      <c r="F77" s="11">
        <v>395</v>
      </c>
      <c r="G77" s="12">
        <f t="shared" si="3"/>
        <v>395</v>
      </c>
    </row>
    <row r="78" spans="1:7" x14ac:dyDescent="0.2">
      <c r="A78" s="13"/>
      <c r="B78" s="13"/>
      <c r="C78" s="13"/>
      <c r="D78" s="19" t="s">
        <v>152</v>
      </c>
      <c r="E78" s="14">
        <v>1</v>
      </c>
      <c r="F78" s="9">
        <f>SUM(G59:G77)</f>
        <v>14698</v>
      </c>
      <c r="G78" s="9">
        <f>ROUND(F78*E78,2)</f>
        <v>14698</v>
      </c>
    </row>
    <row r="79" spans="1:7" ht="1" customHeight="1" x14ac:dyDescent="0.2">
      <c r="A79" s="15"/>
      <c r="B79" s="15"/>
      <c r="C79" s="15"/>
      <c r="D79" s="20"/>
      <c r="E79" s="15"/>
      <c r="F79" s="15"/>
      <c r="G79" s="15"/>
    </row>
    <row r="80" spans="1:7" x14ac:dyDescent="0.2">
      <c r="A80" s="7" t="s">
        <v>153</v>
      </c>
      <c r="B80" s="7" t="s">
        <v>11</v>
      </c>
      <c r="C80" s="7" t="s">
        <v>12</v>
      </c>
      <c r="D80" s="17" t="s">
        <v>154</v>
      </c>
      <c r="E80" s="8">
        <f>E85</f>
        <v>1</v>
      </c>
      <c r="F80" s="9">
        <f>F85</f>
        <v>11181.09</v>
      </c>
      <c r="G80" s="9">
        <f>G85</f>
        <v>11181.09</v>
      </c>
    </row>
    <row r="81" spans="1:7" x14ac:dyDescent="0.2">
      <c r="A81" s="10" t="s">
        <v>155</v>
      </c>
      <c r="B81" s="10" t="s">
        <v>15</v>
      </c>
      <c r="C81" s="10" t="s">
        <v>16</v>
      </c>
      <c r="D81" s="18" t="s">
        <v>156</v>
      </c>
      <c r="E81" s="11">
        <v>30</v>
      </c>
      <c r="F81" s="11">
        <v>72</v>
      </c>
      <c r="G81" s="12">
        <f>ROUND(E81*F81,2)</f>
        <v>2160</v>
      </c>
    </row>
    <row r="82" spans="1:7" x14ac:dyDescent="0.2">
      <c r="A82" s="10" t="s">
        <v>157</v>
      </c>
      <c r="B82" s="10" t="s">
        <v>15</v>
      </c>
      <c r="C82" s="10" t="s">
        <v>16</v>
      </c>
      <c r="D82" s="18" t="s">
        <v>158</v>
      </c>
      <c r="E82" s="11">
        <v>40</v>
      </c>
      <c r="F82" s="11">
        <v>75</v>
      </c>
      <c r="G82" s="12">
        <f>ROUND(E82*F82,2)</f>
        <v>3000</v>
      </c>
    </row>
    <row r="83" spans="1:7" x14ac:dyDescent="0.2">
      <c r="A83" s="10" t="s">
        <v>159</v>
      </c>
      <c r="B83" s="10" t="s">
        <v>15</v>
      </c>
      <c r="C83" s="10" t="s">
        <v>62</v>
      </c>
      <c r="D83" s="18" t="s">
        <v>160</v>
      </c>
      <c r="E83" s="11">
        <v>47.29</v>
      </c>
      <c r="F83" s="11">
        <v>69</v>
      </c>
      <c r="G83" s="12">
        <f>ROUND(E83*F83,2)</f>
        <v>3263.01</v>
      </c>
    </row>
    <row r="84" spans="1:7" x14ac:dyDescent="0.2">
      <c r="A84" s="10" t="s">
        <v>161</v>
      </c>
      <c r="B84" s="10" t="s">
        <v>15</v>
      </c>
      <c r="C84" s="10" t="s">
        <v>62</v>
      </c>
      <c r="D84" s="18" t="s">
        <v>162</v>
      </c>
      <c r="E84" s="11">
        <v>35.36</v>
      </c>
      <c r="F84" s="11">
        <v>78</v>
      </c>
      <c r="G84" s="12">
        <f>ROUND(E84*F84,2)</f>
        <v>2758.08</v>
      </c>
    </row>
    <row r="85" spans="1:7" x14ac:dyDescent="0.2">
      <c r="A85" s="13"/>
      <c r="B85" s="13"/>
      <c r="C85" s="13"/>
      <c r="D85" s="19" t="s">
        <v>163</v>
      </c>
      <c r="E85" s="14">
        <v>1</v>
      </c>
      <c r="F85" s="9">
        <f>SUM(G81:G84)</f>
        <v>11181.09</v>
      </c>
      <c r="G85" s="9">
        <f>ROUND(F85*E85,2)</f>
        <v>11181.09</v>
      </c>
    </row>
    <row r="86" spans="1:7" ht="1" customHeight="1" x14ac:dyDescent="0.2">
      <c r="A86" s="15"/>
      <c r="B86" s="15"/>
      <c r="C86" s="15"/>
      <c r="D86" s="20"/>
      <c r="E86" s="15"/>
      <c r="F86" s="15"/>
      <c r="G86" s="15"/>
    </row>
    <row r="87" spans="1:7" x14ac:dyDescent="0.2">
      <c r="A87" s="7" t="s">
        <v>164</v>
      </c>
      <c r="B87" s="7" t="s">
        <v>11</v>
      </c>
      <c r="C87" s="7" t="s">
        <v>12</v>
      </c>
      <c r="D87" s="17" t="s">
        <v>165</v>
      </c>
      <c r="E87" s="8">
        <f>E100</f>
        <v>1</v>
      </c>
      <c r="F87" s="9">
        <f>F100</f>
        <v>2870.01</v>
      </c>
      <c r="G87" s="9">
        <f>G100</f>
        <v>2870.01</v>
      </c>
    </row>
    <row r="88" spans="1:7" x14ac:dyDescent="0.2">
      <c r="A88" s="10" t="s">
        <v>166</v>
      </c>
      <c r="B88" s="10" t="s">
        <v>15</v>
      </c>
      <c r="C88" s="10" t="s">
        <v>16</v>
      </c>
      <c r="D88" s="18" t="s">
        <v>167</v>
      </c>
      <c r="E88" s="11">
        <v>1</v>
      </c>
      <c r="F88" s="11">
        <v>435</v>
      </c>
      <c r="G88" s="12">
        <f t="shared" ref="G88:G99" si="4">ROUND(E88*F88,2)</f>
        <v>435</v>
      </c>
    </row>
    <row r="89" spans="1:7" x14ac:dyDescent="0.2">
      <c r="A89" s="10" t="s">
        <v>168</v>
      </c>
      <c r="B89" s="10" t="s">
        <v>15</v>
      </c>
      <c r="C89" s="10" t="s">
        <v>16</v>
      </c>
      <c r="D89" s="18" t="s">
        <v>169</v>
      </c>
      <c r="E89" s="11">
        <v>1</v>
      </c>
      <c r="F89" s="11">
        <v>115</v>
      </c>
      <c r="G89" s="12">
        <f t="shared" si="4"/>
        <v>115</v>
      </c>
    </row>
    <row r="90" spans="1:7" x14ac:dyDescent="0.2">
      <c r="A90" s="10" t="s">
        <v>170</v>
      </c>
      <c r="B90" s="10" t="s">
        <v>15</v>
      </c>
      <c r="C90" s="10" t="s">
        <v>16</v>
      </c>
      <c r="D90" s="18" t="s">
        <v>380</v>
      </c>
      <c r="E90" s="11">
        <v>1</v>
      </c>
      <c r="F90" s="11">
        <v>0.01</v>
      </c>
      <c r="G90" s="12">
        <f t="shared" si="4"/>
        <v>0.01</v>
      </c>
    </row>
    <row r="91" spans="1:7" x14ac:dyDescent="0.2">
      <c r="A91" s="10" t="s">
        <v>171</v>
      </c>
      <c r="B91" s="10" t="s">
        <v>15</v>
      </c>
      <c r="C91" s="10" t="s">
        <v>16</v>
      </c>
      <c r="D91" s="18" t="s">
        <v>172</v>
      </c>
      <c r="E91" s="11">
        <v>1</v>
      </c>
      <c r="F91" s="11">
        <v>55</v>
      </c>
      <c r="G91" s="12">
        <f t="shared" si="4"/>
        <v>55</v>
      </c>
    </row>
    <row r="92" spans="1:7" x14ac:dyDescent="0.2">
      <c r="A92" s="10" t="s">
        <v>173</v>
      </c>
      <c r="B92" s="10" t="s">
        <v>15</v>
      </c>
      <c r="C92" s="10" t="s">
        <v>16</v>
      </c>
      <c r="D92" s="18" t="s">
        <v>174</v>
      </c>
      <c r="E92" s="11">
        <v>1</v>
      </c>
      <c r="F92" s="11">
        <v>75</v>
      </c>
      <c r="G92" s="12">
        <f t="shared" si="4"/>
        <v>75</v>
      </c>
    </row>
    <row r="93" spans="1:7" x14ac:dyDescent="0.2">
      <c r="A93" s="10" t="s">
        <v>175</v>
      </c>
      <c r="B93" s="10" t="s">
        <v>15</v>
      </c>
      <c r="C93" s="10" t="s">
        <v>16</v>
      </c>
      <c r="D93" s="18" t="s">
        <v>176</v>
      </c>
      <c r="E93" s="11">
        <v>2</v>
      </c>
      <c r="F93" s="11">
        <v>55</v>
      </c>
      <c r="G93" s="12">
        <f t="shared" si="4"/>
        <v>110</v>
      </c>
    </row>
    <row r="94" spans="1:7" x14ac:dyDescent="0.2">
      <c r="A94" s="10" t="s">
        <v>177</v>
      </c>
      <c r="B94" s="10" t="s">
        <v>15</v>
      </c>
      <c r="C94" s="10" t="s">
        <v>16</v>
      </c>
      <c r="D94" s="18" t="s">
        <v>178</v>
      </c>
      <c r="E94" s="11">
        <v>1</v>
      </c>
      <c r="F94" s="11">
        <v>55</v>
      </c>
      <c r="G94" s="12">
        <f t="shared" si="4"/>
        <v>55</v>
      </c>
    </row>
    <row r="95" spans="1:7" x14ac:dyDescent="0.2">
      <c r="A95" s="10" t="s">
        <v>179</v>
      </c>
      <c r="B95" s="10" t="s">
        <v>15</v>
      </c>
      <c r="C95" s="10" t="s">
        <v>16</v>
      </c>
      <c r="D95" s="18" t="s">
        <v>180</v>
      </c>
      <c r="E95" s="11">
        <v>1</v>
      </c>
      <c r="F95" s="11">
        <v>95</v>
      </c>
      <c r="G95" s="12">
        <f t="shared" si="4"/>
        <v>95</v>
      </c>
    </row>
    <row r="96" spans="1:7" x14ac:dyDescent="0.2">
      <c r="A96" s="10" t="s">
        <v>181</v>
      </c>
      <c r="B96" s="10" t="s">
        <v>15</v>
      </c>
      <c r="C96" s="10" t="s">
        <v>16</v>
      </c>
      <c r="D96" s="18" t="s">
        <v>182</v>
      </c>
      <c r="E96" s="11">
        <v>1</v>
      </c>
      <c r="F96" s="11">
        <v>350</v>
      </c>
      <c r="G96" s="12">
        <f t="shared" si="4"/>
        <v>350</v>
      </c>
    </row>
    <row r="97" spans="1:7" x14ac:dyDescent="0.2">
      <c r="A97" s="10" t="s">
        <v>183</v>
      </c>
      <c r="B97" s="10" t="s">
        <v>15</v>
      </c>
      <c r="C97" s="10" t="s">
        <v>16</v>
      </c>
      <c r="D97" s="18" t="s">
        <v>184</v>
      </c>
      <c r="E97" s="11">
        <v>1</v>
      </c>
      <c r="F97" s="11">
        <v>450</v>
      </c>
      <c r="G97" s="12">
        <f t="shared" si="4"/>
        <v>450</v>
      </c>
    </row>
    <row r="98" spans="1:7" x14ac:dyDescent="0.2">
      <c r="A98" s="10" t="s">
        <v>185</v>
      </c>
      <c r="B98" s="10" t="s">
        <v>15</v>
      </c>
      <c r="C98" s="10" t="s">
        <v>16</v>
      </c>
      <c r="D98" s="18" t="s">
        <v>186</v>
      </c>
      <c r="E98" s="11">
        <v>1</v>
      </c>
      <c r="F98" s="11">
        <v>750</v>
      </c>
      <c r="G98" s="12">
        <f t="shared" si="4"/>
        <v>750</v>
      </c>
    </row>
    <row r="99" spans="1:7" x14ac:dyDescent="0.2">
      <c r="A99" s="10" t="s">
        <v>187</v>
      </c>
      <c r="B99" s="10" t="s">
        <v>15</v>
      </c>
      <c r="C99" s="10" t="s">
        <v>16</v>
      </c>
      <c r="D99" s="18" t="s">
        <v>188</v>
      </c>
      <c r="E99" s="11">
        <v>4</v>
      </c>
      <c r="F99" s="11">
        <v>95</v>
      </c>
      <c r="G99" s="12">
        <f t="shared" si="4"/>
        <v>380</v>
      </c>
    </row>
    <row r="100" spans="1:7" x14ac:dyDescent="0.2">
      <c r="A100" s="13"/>
      <c r="B100" s="13"/>
      <c r="C100" s="13"/>
      <c r="D100" s="19" t="s">
        <v>189</v>
      </c>
      <c r="E100" s="14">
        <v>1</v>
      </c>
      <c r="F100" s="9">
        <f>SUM(G88:G99)</f>
        <v>2870.01</v>
      </c>
      <c r="G100" s="9">
        <f>ROUND(F100*E100,2)</f>
        <v>2870.01</v>
      </c>
    </row>
    <row r="101" spans="1:7" ht="1" customHeight="1" x14ac:dyDescent="0.2">
      <c r="A101" s="15"/>
      <c r="B101" s="15"/>
      <c r="C101" s="15"/>
      <c r="D101" s="20"/>
      <c r="E101" s="15"/>
      <c r="F101" s="15"/>
      <c r="G101" s="15"/>
    </row>
    <row r="102" spans="1:7" x14ac:dyDescent="0.2">
      <c r="A102" s="7" t="s">
        <v>190</v>
      </c>
      <c r="B102" s="7" t="s">
        <v>11</v>
      </c>
      <c r="C102" s="7" t="s">
        <v>12</v>
      </c>
      <c r="D102" s="17" t="s">
        <v>191</v>
      </c>
      <c r="E102" s="8">
        <f>E113</f>
        <v>1</v>
      </c>
      <c r="F102" s="9">
        <f>F113</f>
        <v>32150</v>
      </c>
      <c r="G102" s="9">
        <f>G113</f>
        <v>32150</v>
      </c>
    </row>
    <row r="103" spans="1:7" x14ac:dyDescent="0.2">
      <c r="A103" s="10" t="s">
        <v>192</v>
      </c>
      <c r="B103" s="10" t="s">
        <v>15</v>
      </c>
      <c r="C103" s="10" t="s">
        <v>16</v>
      </c>
      <c r="D103" s="18" t="s">
        <v>193</v>
      </c>
      <c r="E103" s="11">
        <v>1</v>
      </c>
      <c r="F103" s="11">
        <v>4510</v>
      </c>
      <c r="G103" s="12">
        <f t="shared" ref="G103:G112" si="5">ROUND(E103*F103,2)</f>
        <v>4510</v>
      </c>
    </row>
    <row r="104" spans="1:7" x14ac:dyDescent="0.2">
      <c r="A104" s="10" t="s">
        <v>194</v>
      </c>
      <c r="B104" s="10" t="s">
        <v>15</v>
      </c>
      <c r="C104" s="10" t="s">
        <v>16</v>
      </c>
      <c r="D104" s="18" t="s">
        <v>195</v>
      </c>
      <c r="E104" s="11">
        <v>1</v>
      </c>
      <c r="F104" s="11">
        <v>1980</v>
      </c>
      <c r="G104" s="12">
        <f t="shared" si="5"/>
        <v>1980</v>
      </c>
    </row>
    <row r="105" spans="1:7" x14ac:dyDescent="0.2">
      <c r="A105" s="10" t="s">
        <v>196</v>
      </c>
      <c r="B105" s="10" t="s">
        <v>15</v>
      </c>
      <c r="C105" s="10" t="s">
        <v>16</v>
      </c>
      <c r="D105" s="18" t="s">
        <v>197</v>
      </c>
      <c r="E105" s="11">
        <v>2</v>
      </c>
      <c r="F105" s="11">
        <v>2150</v>
      </c>
      <c r="G105" s="12">
        <f t="shared" si="5"/>
        <v>4300</v>
      </c>
    </row>
    <row r="106" spans="1:7" x14ac:dyDescent="0.2">
      <c r="A106" s="10" t="s">
        <v>198</v>
      </c>
      <c r="B106" s="10" t="s">
        <v>15</v>
      </c>
      <c r="C106" s="10" t="s">
        <v>16</v>
      </c>
      <c r="D106" s="18" t="s">
        <v>199</v>
      </c>
      <c r="E106" s="11">
        <v>1</v>
      </c>
      <c r="F106" s="11">
        <v>2430</v>
      </c>
      <c r="G106" s="12">
        <f t="shared" si="5"/>
        <v>2430</v>
      </c>
    </row>
    <row r="107" spans="1:7" x14ac:dyDescent="0.2">
      <c r="A107" s="10" t="s">
        <v>200</v>
      </c>
      <c r="B107" s="10" t="s">
        <v>15</v>
      </c>
      <c r="C107" s="10" t="s">
        <v>16</v>
      </c>
      <c r="D107" s="18" t="s">
        <v>201</v>
      </c>
      <c r="E107" s="11">
        <v>2</v>
      </c>
      <c r="F107" s="11">
        <v>2980</v>
      </c>
      <c r="G107" s="12">
        <f t="shared" si="5"/>
        <v>5960</v>
      </c>
    </row>
    <row r="108" spans="1:7" x14ac:dyDescent="0.2">
      <c r="A108" s="10" t="s">
        <v>202</v>
      </c>
      <c r="B108" s="10" t="s">
        <v>15</v>
      </c>
      <c r="C108" s="10" t="s">
        <v>16</v>
      </c>
      <c r="D108" s="18" t="s">
        <v>203</v>
      </c>
      <c r="E108" s="11">
        <v>1</v>
      </c>
      <c r="F108" s="11">
        <v>2190</v>
      </c>
      <c r="G108" s="12">
        <f t="shared" si="5"/>
        <v>2190</v>
      </c>
    </row>
    <row r="109" spans="1:7" x14ac:dyDescent="0.2">
      <c r="A109" s="10" t="s">
        <v>204</v>
      </c>
      <c r="B109" s="10" t="s">
        <v>15</v>
      </c>
      <c r="C109" s="10" t="s">
        <v>16</v>
      </c>
      <c r="D109" s="18" t="s">
        <v>205</v>
      </c>
      <c r="E109" s="11">
        <v>1</v>
      </c>
      <c r="F109" s="11">
        <v>2370</v>
      </c>
      <c r="G109" s="12">
        <f t="shared" si="5"/>
        <v>2370</v>
      </c>
    </row>
    <row r="110" spans="1:7" x14ac:dyDescent="0.2">
      <c r="A110" s="10" t="s">
        <v>206</v>
      </c>
      <c r="B110" s="10" t="s">
        <v>15</v>
      </c>
      <c r="C110" s="10" t="s">
        <v>16</v>
      </c>
      <c r="D110" s="18" t="s">
        <v>207</v>
      </c>
      <c r="E110" s="11">
        <v>1</v>
      </c>
      <c r="F110" s="11">
        <v>1270</v>
      </c>
      <c r="G110" s="12">
        <f t="shared" si="5"/>
        <v>1270</v>
      </c>
    </row>
    <row r="111" spans="1:7" x14ac:dyDescent="0.2">
      <c r="A111" s="10" t="s">
        <v>208</v>
      </c>
      <c r="B111" s="10" t="s">
        <v>15</v>
      </c>
      <c r="C111" s="10" t="s">
        <v>16</v>
      </c>
      <c r="D111" s="18" t="s">
        <v>209</v>
      </c>
      <c r="E111" s="11">
        <v>6</v>
      </c>
      <c r="F111" s="11">
        <v>980</v>
      </c>
      <c r="G111" s="12">
        <f t="shared" si="5"/>
        <v>5880</v>
      </c>
    </row>
    <row r="112" spans="1:7" x14ac:dyDescent="0.2">
      <c r="A112" s="10" t="s">
        <v>210</v>
      </c>
      <c r="B112" s="10" t="s">
        <v>15</v>
      </c>
      <c r="C112" s="10" t="s">
        <v>16</v>
      </c>
      <c r="D112" s="18" t="s">
        <v>211</v>
      </c>
      <c r="E112" s="11">
        <v>1</v>
      </c>
      <c r="F112" s="11">
        <v>1260</v>
      </c>
      <c r="G112" s="12">
        <f t="shared" si="5"/>
        <v>1260</v>
      </c>
    </row>
    <row r="113" spans="1:7" x14ac:dyDescent="0.2">
      <c r="A113" s="13"/>
      <c r="B113" s="13"/>
      <c r="C113" s="13"/>
      <c r="D113" s="19" t="s">
        <v>212</v>
      </c>
      <c r="E113" s="14">
        <v>1</v>
      </c>
      <c r="F113" s="9">
        <f>SUM(G103:G112)</f>
        <v>32150</v>
      </c>
      <c r="G113" s="9">
        <f>ROUND(F113*E113,2)</f>
        <v>32150</v>
      </c>
    </row>
    <row r="114" spans="1:7" ht="1" customHeight="1" x14ac:dyDescent="0.2">
      <c r="A114" s="15"/>
      <c r="B114" s="15"/>
      <c r="C114" s="15"/>
      <c r="D114" s="20"/>
      <c r="E114" s="15"/>
      <c r="F114" s="15"/>
      <c r="G114" s="15"/>
    </row>
    <row r="115" spans="1:7" x14ac:dyDescent="0.2">
      <c r="A115" s="7" t="s">
        <v>213</v>
      </c>
      <c r="B115" s="7" t="s">
        <v>11</v>
      </c>
      <c r="C115" s="7" t="s">
        <v>12</v>
      </c>
      <c r="D115" s="17" t="s">
        <v>214</v>
      </c>
      <c r="E115" s="8">
        <f>E124</f>
        <v>1</v>
      </c>
      <c r="F115" s="9">
        <f>F124</f>
        <v>8762.14</v>
      </c>
      <c r="G115" s="9">
        <f>G124</f>
        <v>8762.14</v>
      </c>
    </row>
    <row r="116" spans="1:7" x14ac:dyDescent="0.2">
      <c r="A116" s="10" t="s">
        <v>215</v>
      </c>
      <c r="B116" s="10" t="s">
        <v>15</v>
      </c>
      <c r="C116" s="10" t="s">
        <v>16</v>
      </c>
      <c r="D116" s="18" t="s">
        <v>216</v>
      </c>
      <c r="E116" s="11">
        <v>1</v>
      </c>
      <c r="F116" s="11">
        <v>2270</v>
      </c>
      <c r="G116" s="12">
        <f t="shared" ref="G116:G123" si="6">ROUND(E116*F116,2)</f>
        <v>2270</v>
      </c>
    </row>
    <row r="117" spans="1:7" x14ac:dyDescent="0.2">
      <c r="A117" s="10" t="s">
        <v>217</v>
      </c>
      <c r="B117" s="10" t="s">
        <v>15</v>
      </c>
      <c r="C117" s="10" t="s">
        <v>115</v>
      </c>
      <c r="D117" s="18" t="s">
        <v>218</v>
      </c>
      <c r="E117" s="11">
        <v>27.83</v>
      </c>
      <c r="F117" s="11">
        <v>58.6</v>
      </c>
      <c r="G117" s="12">
        <f t="shared" si="6"/>
        <v>1630.84</v>
      </c>
    </row>
    <row r="118" spans="1:7" x14ac:dyDescent="0.2">
      <c r="A118" s="10" t="s">
        <v>219</v>
      </c>
      <c r="B118" s="10" t="s">
        <v>15</v>
      </c>
      <c r="C118" s="10" t="s">
        <v>16</v>
      </c>
      <c r="D118" s="18" t="s">
        <v>220</v>
      </c>
      <c r="E118" s="11">
        <v>9</v>
      </c>
      <c r="F118" s="11">
        <v>85</v>
      </c>
      <c r="G118" s="12">
        <f t="shared" si="6"/>
        <v>765</v>
      </c>
    </row>
    <row r="119" spans="1:7" x14ac:dyDescent="0.2">
      <c r="A119" s="10" t="s">
        <v>221</v>
      </c>
      <c r="B119" s="10" t="s">
        <v>15</v>
      </c>
      <c r="C119" s="10" t="s">
        <v>16</v>
      </c>
      <c r="D119" s="18" t="s">
        <v>222</v>
      </c>
      <c r="E119" s="11">
        <v>3</v>
      </c>
      <c r="F119" s="11">
        <v>115</v>
      </c>
      <c r="G119" s="12">
        <f t="shared" si="6"/>
        <v>345</v>
      </c>
    </row>
    <row r="120" spans="1:7" x14ac:dyDescent="0.2">
      <c r="A120" s="10" t="s">
        <v>223</v>
      </c>
      <c r="B120" s="10" t="s">
        <v>15</v>
      </c>
      <c r="C120" s="10" t="s">
        <v>16</v>
      </c>
      <c r="D120" s="18" t="s">
        <v>224</v>
      </c>
      <c r="E120" s="11">
        <v>1</v>
      </c>
      <c r="F120" s="11">
        <v>2310</v>
      </c>
      <c r="G120" s="12">
        <f t="shared" si="6"/>
        <v>2310</v>
      </c>
    </row>
    <row r="121" spans="1:7" x14ac:dyDescent="0.2">
      <c r="A121" s="10" t="s">
        <v>225</v>
      </c>
      <c r="B121" s="10" t="s">
        <v>15</v>
      </c>
      <c r="C121" s="10" t="s">
        <v>16</v>
      </c>
      <c r="D121" s="18" t="s">
        <v>226</v>
      </c>
      <c r="E121" s="11">
        <v>1</v>
      </c>
      <c r="F121" s="11">
        <v>62.8</v>
      </c>
      <c r="G121" s="12">
        <f t="shared" si="6"/>
        <v>62.8</v>
      </c>
    </row>
    <row r="122" spans="1:7" x14ac:dyDescent="0.2">
      <c r="A122" s="10" t="s">
        <v>227</v>
      </c>
      <c r="B122" s="10" t="s">
        <v>15</v>
      </c>
      <c r="C122" s="10" t="s">
        <v>16</v>
      </c>
      <c r="D122" s="18" t="s">
        <v>228</v>
      </c>
      <c r="E122" s="11">
        <v>1</v>
      </c>
      <c r="F122" s="11">
        <v>58.5</v>
      </c>
      <c r="G122" s="12">
        <f t="shared" si="6"/>
        <v>58.5</v>
      </c>
    </row>
    <row r="123" spans="1:7" x14ac:dyDescent="0.2">
      <c r="A123" s="10" t="s">
        <v>229</v>
      </c>
      <c r="B123" s="10" t="s">
        <v>15</v>
      </c>
      <c r="C123" s="10" t="s">
        <v>16</v>
      </c>
      <c r="D123" s="18" t="s">
        <v>230</v>
      </c>
      <c r="E123" s="11">
        <v>8</v>
      </c>
      <c r="F123" s="11">
        <v>165</v>
      </c>
      <c r="G123" s="12">
        <f t="shared" si="6"/>
        <v>1320</v>
      </c>
    </row>
    <row r="124" spans="1:7" x14ac:dyDescent="0.2">
      <c r="A124" s="13"/>
      <c r="B124" s="13"/>
      <c r="C124" s="13"/>
      <c r="D124" s="19" t="s">
        <v>231</v>
      </c>
      <c r="E124" s="14">
        <v>1</v>
      </c>
      <c r="F124" s="9">
        <f>SUM(G116:G123)</f>
        <v>8762.14</v>
      </c>
      <c r="G124" s="9">
        <f>ROUND(F124*E124,2)</f>
        <v>8762.14</v>
      </c>
    </row>
    <row r="125" spans="1:7" ht="1" customHeight="1" x14ac:dyDescent="0.2">
      <c r="A125" s="15"/>
      <c r="B125" s="15"/>
      <c r="C125" s="15"/>
      <c r="D125" s="20"/>
      <c r="E125" s="15"/>
      <c r="F125" s="15"/>
      <c r="G125" s="15"/>
    </row>
    <row r="126" spans="1:7" x14ac:dyDescent="0.2">
      <c r="A126" s="7" t="s">
        <v>232</v>
      </c>
      <c r="B126" s="7" t="s">
        <v>11</v>
      </c>
      <c r="C126" s="7" t="s">
        <v>12</v>
      </c>
      <c r="D126" s="17" t="s">
        <v>233</v>
      </c>
      <c r="E126" s="8">
        <f>E133</f>
        <v>1</v>
      </c>
      <c r="F126" s="9">
        <f>F133</f>
        <v>2840</v>
      </c>
      <c r="G126" s="9">
        <f>G133</f>
        <v>2840</v>
      </c>
    </row>
    <row r="127" spans="1:7" x14ac:dyDescent="0.2">
      <c r="A127" s="10" t="s">
        <v>234</v>
      </c>
      <c r="B127" s="10" t="s">
        <v>15</v>
      </c>
      <c r="C127" s="10" t="s">
        <v>16</v>
      </c>
      <c r="D127" s="18" t="s">
        <v>235</v>
      </c>
      <c r="E127" s="11">
        <v>2</v>
      </c>
      <c r="F127" s="11">
        <v>95</v>
      </c>
      <c r="G127" s="12">
        <f t="shared" ref="G127:G132" si="7">ROUND(E127*F127,2)</f>
        <v>190</v>
      </c>
    </row>
    <row r="128" spans="1:7" x14ac:dyDescent="0.2">
      <c r="A128" s="10" t="s">
        <v>236</v>
      </c>
      <c r="B128" s="10" t="s">
        <v>15</v>
      </c>
      <c r="C128" s="10" t="s">
        <v>16</v>
      </c>
      <c r="D128" s="18" t="s">
        <v>237</v>
      </c>
      <c r="E128" s="11">
        <v>1</v>
      </c>
      <c r="F128" s="11">
        <v>125</v>
      </c>
      <c r="G128" s="12">
        <f t="shared" si="7"/>
        <v>125</v>
      </c>
    </row>
    <row r="129" spans="1:7" x14ac:dyDescent="0.2">
      <c r="A129" s="10" t="s">
        <v>238</v>
      </c>
      <c r="B129" s="10" t="s">
        <v>15</v>
      </c>
      <c r="C129" s="10" t="s">
        <v>16</v>
      </c>
      <c r="D129" s="18" t="s">
        <v>239</v>
      </c>
      <c r="E129" s="11">
        <v>3</v>
      </c>
      <c r="F129" s="11">
        <v>210</v>
      </c>
      <c r="G129" s="12">
        <f t="shared" si="7"/>
        <v>630</v>
      </c>
    </row>
    <row r="130" spans="1:7" x14ac:dyDescent="0.2">
      <c r="A130" s="10" t="s">
        <v>240</v>
      </c>
      <c r="B130" s="10" t="s">
        <v>15</v>
      </c>
      <c r="C130" s="10" t="s">
        <v>16</v>
      </c>
      <c r="D130" s="18" t="s">
        <v>241</v>
      </c>
      <c r="E130" s="11">
        <v>17</v>
      </c>
      <c r="F130" s="11">
        <v>85</v>
      </c>
      <c r="G130" s="12">
        <f t="shared" si="7"/>
        <v>1445</v>
      </c>
    </row>
    <row r="131" spans="1:7" x14ac:dyDescent="0.2">
      <c r="A131" s="10" t="s">
        <v>242</v>
      </c>
      <c r="B131" s="10" t="s">
        <v>15</v>
      </c>
      <c r="C131" s="10" t="s">
        <v>16</v>
      </c>
      <c r="D131" s="18" t="s">
        <v>243</v>
      </c>
      <c r="E131" s="11">
        <v>3</v>
      </c>
      <c r="F131" s="11">
        <v>25</v>
      </c>
      <c r="G131" s="12">
        <f t="shared" si="7"/>
        <v>75</v>
      </c>
    </row>
    <row r="132" spans="1:7" x14ac:dyDescent="0.2">
      <c r="A132" s="10" t="s">
        <v>244</v>
      </c>
      <c r="B132" s="10" t="s">
        <v>15</v>
      </c>
      <c r="C132" s="10" t="s">
        <v>16</v>
      </c>
      <c r="D132" s="18" t="s">
        <v>245</v>
      </c>
      <c r="E132" s="11">
        <v>15</v>
      </c>
      <c r="F132" s="11">
        <v>25</v>
      </c>
      <c r="G132" s="12">
        <f t="shared" si="7"/>
        <v>375</v>
      </c>
    </row>
    <row r="133" spans="1:7" x14ac:dyDescent="0.2">
      <c r="A133" s="13"/>
      <c r="B133" s="13"/>
      <c r="C133" s="13"/>
      <c r="D133" s="19" t="s">
        <v>246</v>
      </c>
      <c r="E133" s="14">
        <v>1</v>
      </c>
      <c r="F133" s="9">
        <f>SUM(G127:G132)</f>
        <v>2840</v>
      </c>
      <c r="G133" s="9">
        <f>ROUND(F133*E133,2)</f>
        <v>2840</v>
      </c>
    </row>
    <row r="134" spans="1:7" ht="1" customHeight="1" x14ac:dyDescent="0.2">
      <c r="A134" s="15"/>
      <c r="B134" s="15"/>
      <c r="C134" s="15"/>
      <c r="D134" s="20"/>
      <c r="E134" s="15"/>
      <c r="F134" s="15"/>
      <c r="G134" s="15"/>
    </row>
    <row r="135" spans="1:7" x14ac:dyDescent="0.2">
      <c r="A135" s="7" t="s">
        <v>247</v>
      </c>
      <c r="B135" s="7" t="s">
        <v>11</v>
      </c>
      <c r="C135" s="7" t="s">
        <v>12</v>
      </c>
      <c r="D135" s="17" t="s">
        <v>248</v>
      </c>
      <c r="E135" s="8">
        <f>E151</f>
        <v>1</v>
      </c>
      <c r="F135" s="9">
        <f>F151</f>
        <v>30333.169999999995</v>
      </c>
      <c r="G135" s="9">
        <f>G151</f>
        <v>30333.17</v>
      </c>
    </row>
    <row r="136" spans="1:7" x14ac:dyDescent="0.2">
      <c r="A136" s="10" t="s">
        <v>249</v>
      </c>
      <c r="B136" s="10" t="s">
        <v>15</v>
      </c>
      <c r="C136" s="10" t="s">
        <v>19</v>
      </c>
      <c r="D136" s="18" t="s">
        <v>250</v>
      </c>
      <c r="E136" s="11">
        <v>219.6</v>
      </c>
      <c r="F136" s="11">
        <v>19.8</v>
      </c>
      <c r="G136" s="12">
        <f t="shared" ref="G136:G150" si="8">ROUND(E136*F136,2)</f>
        <v>4348.08</v>
      </c>
    </row>
    <row r="137" spans="1:7" x14ac:dyDescent="0.2">
      <c r="A137" s="10" t="s">
        <v>251</v>
      </c>
      <c r="B137" s="10" t="s">
        <v>15</v>
      </c>
      <c r="C137" s="10" t="s">
        <v>19</v>
      </c>
      <c r="D137" s="18" t="s">
        <v>381</v>
      </c>
      <c r="E137" s="11">
        <v>219.6</v>
      </c>
      <c r="F137" s="11">
        <v>0.01</v>
      </c>
      <c r="G137" s="12">
        <f t="shared" si="8"/>
        <v>2.2000000000000002</v>
      </c>
    </row>
    <row r="138" spans="1:7" x14ac:dyDescent="0.2">
      <c r="A138" s="10" t="s">
        <v>252</v>
      </c>
      <c r="B138" s="10" t="s">
        <v>15</v>
      </c>
      <c r="C138" s="10" t="s">
        <v>19</v>
      </c>
      <c r="D138" s="18" t="s">
        <v>253</v>
      </c>
      <c r="E138" s="11">
        <v>17.25</v>
      </c>
      <c r="F138" s="11">
        <v>64.2</v>
      </c>
      <c r="G138" s="12">
        <f t="shared" si="8"/>
        <v>1107.45</v>
      </c>
    </row>
    <row r="139" spans="1:7" x14ac:dyDescent="0.2">
      <c r="A139" s="10" t="s">
        <v>254</v>
      </c>
      <c r="B139" s="10" t="s">
        <v>15</v>
      </c>
      <c r="C139" s="10" t="s">
        <v>19</v>
      </c>
      <c r="D139" s="18" t="s">
        <v>255</v>
      </c>
      <c r="E139" s="11">
        <v>55.49</v>
      </c>
      <c r="F139" s="11">
        <v>69.900000000000006</v>
      </c>
      <c r="G139" s="12">
        <f t="shared" si="8"/>
        <v>3878.75</v>
      </c>
    </row>
    <row r="140" spans="1:7" x14ac:dyDescent="0.2">
      <c r="A140" s="10" t="s">
        <v>256</v>
      </c>
      <c r="B140" s="10" t="s">
        <v>15</v>
      </c>
      <c r="C140" s="10" t="s">
        <v>19</v>
      </c>
      <c r="D140" s="18" t="s">
        <v>257</v>
      </c>
      <c r="E140" s="11">
        <v>30</v>
      </c>
      <c r="F140" s="11">
        <v>14.2</v>
      </c>
      <c r="G140" s="12">
        <f t="shared" si="8"/>
        <v>426</v>
      </c>
    </row>
    <row r="141" spans="1:7" x14ac:dyDescent="0.2">
      <c r="A141" s="10" t="s">
        <v>258</v>
      </c>
      <c r="B141" s="10" t="s">
        <v>15</v>
      </c>
      <c r="C141" s="10" t="s">
        <v>19</v>
      </c>
      <c r="D141" s="18" t="s">
        <v>259</v>
      </c>
      <c r="E141" s="11">
        <v>29.43</v>
      </c>
      <c r="F141" s="11">
        <v>13.1</v>
      </c>
      <c r="G141" s="12">
        <f t="shared" si="8"/>
        <v>385.53</v>
      </c>
    </row>
    <row r="142" spans="1:7" x14ac:dyDescent="0.2">
      <c r="A142" s="10" t="s">
        <v>260</v>
      </c>
      <c r="B142" s="10" t="s">
        <v>15</v>
      </c>
      <c r="C142" s="10" t="s">
        <v>19</v>
      </c>
      <c r="D142" s="18" t="s">
        <v>261</v>
      </c>
      <c r="E142" s="11">
        <v>215.54</v>
      </c>
      <c r="F142" s="11">
        <v>54.6</v>
      </c>
      <c r="G142" s="12">
        <f t="shared" si="8"/>
        <v>11768.48</v>
      </c>
    </row>
    <row r="143" spans="1:7" x14ac:dyDescent="0.2">
      <c r="A143" s="10" t="s">
        <v>262</v>
      </c>
      <c r="B143" s="10" t="s">
        <v>15</v>
      </c>
      <c r="C143" s="10" t="s">
        <v>19</v>
      </c>
      <c r="D143" s="18" t="s">
        <v>263</v>
      </c>
      <c r="E143" s="11">
        <v>19.670000000000002</v>
      </c>
      <c r="F143" s="11">
        <v>57.2</v>
      </c>
      <c r="G143" s="12">
        <f t="shared" si="8"/>
        <v>1125.1199999999999</v>
      </c>
    </row>
    <row r="144" spans="1:7" x14ac:dyDescent="0.2">
      <c r="A144" s="10" t="s">
        <v>264</v>
      </c>
      <c r="B144" s="10" t="s">
        <v>15</v>
      </c>
      <c r="C144" s="10" t="s">
        <v>16</v>
      </c>
      <c r="D144" s="18" t="s">
        <v>265</v>
      </c>
      <c r="E144" s="11">
        <v>4</v>
      </c>
      <c r="F144" s="11">
        <v>165</v>
      </c>
      <c r="G144" s="12">
        <f t="shared" si="8"/>
        <v>660</v>
      </c>
    </row>
    <row r="145" spans="1:7" x14ac:dyDescent="0.2">
      <c r="A145" s="10" t="s">
        <v>266</v>
      </c>
      <c r="B145" s="10" t="s">
        <v>15</v>
      </c>
      <c r="C145" s="10" t="s">
        <v>19</v>
      </c>
      <c r="D145" s="18" t="s">
        <v>267</v>
      </c>
      <c r="E145" s="11">
        <v>32.409999999999997</v>
      </c>
      <c r="F145" s="11">
        <v>34.1</v>
      </c>
      <c r="G145" s="12">
        <f t="shared" si="8"/>
        <v>1105.18</v>
      </c>
    </row>
    <row r="146" spans="1:7" x14ac:dyDescent="0.2">
      <c r="A146" s="10" t="s">
        <v>268</v>
      </c>
      <c r="B146" s="10" t="s">
        <v>15</v>
      </c>
      <c r="C146" s="10" t="s">
        <v>115</v>
      </c>
      <c r="D146" s="18" t="s">
        <v>269</v>
      </c>
      <c r="E146" s="11">
        <v>5.2</v>
      </c>
      <c r="F146" s="11">
        <v>95</v>
      </c>
      <c r="G146" s="12">
        <f t="shared" si="8"/>
        <v>494</v>
      </c>
    </row>
    <row r="147" spans="1:7" x14ac:dyDescent="0.2">
      <c r="A147" s="10" t="s">
        <v>270</v>
      </c>
      <c r="B147" s="10" t="s">
        <v>15</v>
      </c>
      <c r="C147" s="10" t="s">
        <v>19</v>
      </c>
      <c r="D147" s="18" t="s">
        <v>271</v>
      </c>
      <c r="E147" s="11">
        <v>0.54</v>
      </c>
      <c r="F147" s="11">
        <v>540</v>
      </c>
      <c r="G147" s="12">
        <f t="shared" si="8"/>
        <v>291.60000000000002</v>
      </c>
    </row>
    <row r="148" spans="1:7" x14ac:dyDescent="0.2">
      <c r="A148" s="10" t="s">
        <v>272</v>
      </c>
      <c r="B148" s="10" t="s">
        <v>15</v>
      </c>
      <c r="C148" s="10" t="s">
        <v>19</v>
      </c>
      <c r="D148" s="18" t="s">
        <v>273</v>
      </c>
      <c r="E148" s="11">
        <v>5.04</v>
      </c>
      <c r="F148" s="11">
        <v>265</v>
      </c>
      <c r="G148" s="12">
        <f t="shared" si="8"/>
        <v>1335.6</v>
      </c>
    </row>
    <row r="149" spans="1:7" x14ac:dyDescent="0.2">
      <c r="A149" s="10" t="s">
        <v>274</v>
      </c>
      <c r="B149" s="10" t="s">
        <v>15</v>
      </c>
      <c r="C149" s="10" t="s">
        <v>62</v>
      </c>
      <c r="D149" s="18" t="s">
        <v>275</v>
      </c>
      <c r="E149" s="11">
        <v>59.9</v>
      </c>
      <c r="F149" s="11">
        <v>48.2</v>
      </c>
      <c r="G149" s="12">
        <f t="shared" si="8"/>
        <v>2887.18</v>
      </c>
    </row>
    <row r="150" spans="1:7" x14ac:dyDescent="0.2">
      <c r="A150" s="10" t="s">
        <v>276</v>
      </c>
      <c r="B150" s="10" t="s">
        <v>15</v>
      </c>
      <c r="C150" s="10" t="s">
        <v>62</v>
      </c>
      <c r="D150" s="18" t="s">
        <v>277</v>
      </c>
      <c r="E150" s="11">
        <v>20</v>
      </c>
      <c r="F150" s="11">
        <v>25.9</v>
      </c>
      <c r="G150" s="12">
        <f t="shared" si="8"/>
        <v>518</v>
      </c>
    </row>
    <row r="151" spans="1:7" x14ac:dyDescent="0.2">
      <c r="A151" s="13"/>
      <c r="B151" s="13"/>
      <c r="C151" s="13"/>
      <c r="D151" s="19" t="s">
        <v>278</v>
      </c>
      <c r="E151" s="14">
        <v>1</v>
      </c>
      <c r="F151" s="9">
        <f>SUM(G136:G150)</f>
        <v>30333.169999999995</v>
      </c>
      <c r="G151" s="9">
        <f>ROUND(F151*E151,2)</f>
        <v>30333.17</v>
      </c>
    </row>
    <row r="152" spans="1:7" ht="1" customHeight="1" x14ac:dyDescent="0.2">
      <c r="A152" s="15"/>
      <c r="B152" s="15"/>
      <c r="C152" s="15"/>
      <c r="D152" s="20"/>
      <c r="E152" s="15"/>
      <c r="F152" s="15"/>
      <c r="G152" s="15"/>
    </row>
    <row r="153" spans="1:7" x14ac:dyDescent="0.2">
      <c r="A153" s="7" t="s">
        <v>279</v>
      </c>
      <c r="B153" s="7" t="s">
        <v>11</v>
      </c>
      <c r="C153" s="7" t="s">
        <v>12</v>
      </c>
      <c r="D153" s="17" t="s">
        <v>280</v>
      </c>
      <c r="E153" s="8">
        <f>E160</f>
        <v>1</v>
      </c>
      <c r="F153" s="9">
        <f>F160</f>
        <v>8033.11</v>
      </c>
      <c r="G153" s="9">
        <f>G160</f>
        <v>8033.11</v>
      </c>
    </row>
    <row r="154" spans="1:7" x14ac:dyDescent="0.2">
      <c r="A154" s="10" t="s">
        <v>281</v>
      </c>
      <c r="B154" s="10" t="s">
        <v>15</v>
      </c>
      <c r="C154" s="10" t="s">
        <v>16</v>
      </c>
      <c r="D154" s="18" t="s">
        <v>282</v>
      </c>
      <c r="E154" s="11">
        <v>1</v>
      </c>
      <c r="F154" s="11">
        <v>590.6</v>
      </c>
      <c r="G154" s="12">
        <f t="shared" ref="G154:G159" si="9">ROUND(E154*F154,2)</f>
        <v>590.6</v>
      </c>
    </row>
    <row r="155" spans="1:7" x14ac:dyDescent="0.2">
      <c r="A155" s="10" t="s">
        <v>283</v>
      </c>
      <c r="B155" s="10" t="s">
        <v>15</v>
      </c>
      <c r="C155" s="10" t="s">
        <v>16</v>
      </c>
      <c r="D155" s="18" t="s">
        <v>284</v>
      </c>
      <c r="E155" s="11">
        <v>1</v>
      </c>
      <c r="F155" s="11">
        <v>990.5</v>
      </c>
      <c r="G155" s="12">
        <f t="shared" si="9"/>
        <v>990.5</v>
      </c>
    </row>
    <row r="156" spans="1:7" x14ac:dyDescent="0.2">
      <c r="A156" s="10" t="s">
        <v>285</v>
      </c>
      <c r="B156" s="10" t="s">
        <v>15</v>
      </c>
      <c r="C156" s="10" t="s">
        <v>16</v>
      </c>
      <c r="D156" s="18" t="s">
        <v>286</v>
      </c>
      <c r="E156" s="11">
        <v>3</v>
      </c>
      <c r="F156" s="11">
        <v>980.6</v>
      </c>
      <c r="G156" s="12">
        <f t="shared" si="9"/>
        <v>2941.8</v>
      </c>
    </row>
    <row r="157" spans="1:7" x14ac:dyDescent="0.2">
      <c r="A157" s="10" t="s">
        <v>287</v>
      </c>
      <c r="B157" s="10" t="s">
        <v>15</v>
      </c>
      <c r="C157" s="10" t="s">
        <v>16</v>
      </c>
      <c r="D157" s="18" t="s">
        <v>288</v>
      </c>
      <c r="E157" s="11">
        <v>2</v>
      </c>
      <c r="F157" s="11">
        <v>725</v>
      </c>
      <c r="G157" s="12">
        <f t="shared" si="9"/>
        <v>1450</v>
      </c>
    </row>
    <row r="158" spans="1:7" x14ac:dyDescent="0.2">
      <c r="A158" s="10" t="s">
        <v>289</v>
      </c>
      <c r="B158" s="10" t="s">
        <v>15</v>
      </c>
      <c r="C158" s="10" t="s">
        <v>16</v>
      </c>
      <c r="D158" s="18" t="s">
        <v>290</v>
      </c>
      <c r="E158" s="11">
        <v>1</v>
      </c>
      <c r="F158" s="11">
        <v>745</v>
      </c>
      <c r="G158" s="12">
        <f t="shared" si="9"/>
        <v>745</v>
      </c>
    </row>
    <row r="159" spans="1:7" x14ac:dyDescent="0.2">
      <c r="A159" s="10" t="s">
        <v>291</v>
      </c>
      <c r="B159" s="10" t="s">
        <v>15</v>
      </c>
      <c r="C159" s="10" t="s">
        <v>115</v>
      </c>
      <c r="D159" s="18" t="s">
        <v>292</v>
      </c>
      <c r="E159" s="11">
        <v>15.1</v>
      </c>
      <c r="F159" s="11">
        <v>87.1</v>
      </c>
      <c r="G159" s="12">
        <f t="shared" si="9"/>
        <v>1315.21</v>
      </c>
    </row>
    <row r="160" spans="1:7" x14ac:dyDescent="0.2">
      <c r="A160" s="13"/>
      <c r="B160" s="13"/>
      <c r="C160" s="13"/>
      <c r="D160" s="19" t="s">
        <v>293</v>
      </c>
      <c r="E160" s="14">
        <v>1</v>
      </c>
      <c r="F160" s="9">
        <f>SUM(G154:G159)</f>
        <v>8033.11</v>
      </c>
      <c r="G160" s="9">
        <f>ROUND(F160*E160,2)</f>
        <v>8033.11</v>
      </c>
    </row>
    <row r="161" spans="1:7" ht="1" customHeight="1" x14ac:dyDescent="0.2">
      <c r="A161" s="15"/>
      <c r="B161" s="15"/>
      <c r="C161" s="15"/>
      <c r="D161" s="20"/>
      <c r="E161" s="15"/>
      <c r="F161" s="15"/>
      <c r="G161" s="15"/>
    </row>
    <row r="162" spans="1:7" x14ac:dyDescent="0.2">
      <c r="A162" s="7" t="s">
        <v>294</v>
      </c>
      <c r="B162" s="7" t="s">
        <v>11</v>
      </c>
      <c r="C162" s="7" t="s">
        <v>12</v>
      </c>
      <c r="D162" s="17" t="s">
        <v>295</v>
      </c>
      <c r="E162" s="8">
        <f>E171</f>
        <v>1</v>
      </c>
      <c r="F162" s="9">
        <f>F171</f>
        <v>16945</v>
      </c>
      <c r="G162" s="9">
        <f>G171</f>
        <v>16945</v>
      </c>
    </row>
    <row r="163" spans="1:7" x14ac:dyDescent="0.2">
      <c r="A163" s="10" t="s">
        <v>296</v>
      </c>
      <c r="B163" s="10" t="s">
        <v>15</v>
      </c>
      <c r="C163" s="10" t="s">
        <v>16</v>
      </c>
      <c r="D163" s="18" t="s">
        <v>297</v>
      </c>
      <c r="E163" s="11">
        <v>1</v>
      </c>
      <c r="F163" s="11">
        <v>2180</v>
      </c>
      <c r="G163" s="12">
        <f t="shared" ref="G163:G170" si="10">ROUND(E163*F163,2)</f>
        <v>2180</v>
      </c>
    </row>
    <row r="164" spans="1:7" x14ac:dyDescent="0.2">
      <c r="A164" s="10" t="s">
        <v>298</v>
      </c>
      <c r="B164" s="10" t="s">
        <v>15</v>
      </c>
      <c r="C164" s="10" t="s">
        <v>16</v>
      </c>
      <c r="D164" s="18" t="s">
        <v>299</v>
      </c>
      <c r="E164" s="11">
        <v>1</v>
      </c>
      <c r="F164" s="11">
        <v>4120</v>
      </c>
      <c r="G164" s="12">
        <f t="shared" si="10"/>
        <v>4120</v>
      </c>
    </row>
    <row r="165" spans="1:7" x14ac:dyDescent="0.2">
      <c r="A165" s="10" t="s">
        <v>300</v>
      </c>
      <c r="B165" s="10" t="s">
        <v>15</v>
      </c>
      <c r="C165" s="10" t="s">
        <v>16</v>
      </c>
      <c r="D165" s="18" t="s">
        <v>301</v>
      </c>
      <c r="E165" s="11">
        <v>1</v>
      </c>
      <c r="F165" s="11">
        <v>2160</v>
      </c>
      <c r="G165" s="12">
        <f t="shared" si="10"/>
        <v>2160</v>
      </c>
    </row>
    <row r="166" spans="1:7" x14ac:dyDescent="0.2">
      <c r="A166" s="10" t="s">
        <v>302</v>
      </c>
      <c r="B166" s="10" t="s">
        <v>15</v>
      </c>
      <c r="C166" s="10" t="s">
        <v>16</v>
      </c>
      <c r="D166" s="18" t="s">
        <v>303</v>
      </c>
      <c r="E166" s="11">
        <v>1</v>
      </c>
      <c r="F166" s="11">
        <v>990</v>
      </c>
      <c r="G166" s="12">
        <f t="shared" si="10"/>
        <v>990</v>
      </c>
    </row>
    <row r="167" spans="1:7" x14ac:dyDescent="0.2">
      <c r="A167" s="10" t="s">
        <v>304</v>
      </c>
      <c r="B167" s="10" t="s">
        <v>15</v>
      </c>
      <c r="C167" s="10" t="s">
        <v>16</v>
      </c>
      <c r="D167" s="18" t="s">
        <v>305</v>
      </c>
      <c r="E167" s="11">
        <v>1</v>
      </c>
      <c r="F167" s="11">
        <v>1210</v>
      </c>
      <c r="G167" s="12">
        <f t="shared" si="10"/>
        <v>1210</v>
      </c>
    </row>
    <row r="168" spans="1:7" x14ac:dyDescent="0.2">
      <c r="A168" s="10" t="s">
        <v>306</v>
      </c>
      <c r="B168" s="10" t="s">
        <v>15</v>
      </c>
      <c r="C168" s="10" t="s">
        <v>16</v>
      </c>
      <c r="D168" s="18" t="s">
        <v>307</v>
      </c>
      <c r="E168" s="11">
        <v>1</v>
      </c>
      <c r="F168" s="11">
        <v>2670</v>
      </c>
      <c r="G168" s="12">
        <f t="shared" si="10"/>
        <v>2670</v>
      </c>
    </row>
    <row r="169" spans="1:7" x14ac:dyDescent="0.2">
      <c r="A169" s="10" t="s">
        <v>308</v>
      </c>
      <c r="B169" s="10" t="s">
        <v>15</v>
      </c>
      <c r="C169" s="10" t="s">
        <v>16</v>
      </c>
      <c r="D169" s="18" t="s">
        <v>309</v>
      </c>
      <c r="E169" s="11">
        <v>1</v>
      </c>
      <c r="F169" s="11">
        <v>2980</v>
      </c>
      <c r="G169" s="12">
        <f t="shared" si="10"/>
        <v>2980</v>
      </c>
    </row>
    <row r="170" spans="1:7" x14ac:dyDescent="0.2">
      <c r="A170" s="10" t="s">
        <v>310</v>
      </c>
      <c r="B170" s="10" t="s">
        <v>15</v>
      </c>
      <c r="C170" s="10" t="s">
        <v>16</v>
      </c>
      <c r="D170" s="18" t="s">
        <v>311</v>
      </c>
      <c r="E170" s="11">
        <v>1</v>
      </c>
      <c r="F170" s="11">
        <v>635</v>
      </c>
      <c r="G170" s="12">
        <f t="shared" si="10"/>
        <v>635</v>
      </c>
    </row>
    <row r="171" spans="1:7" x14ac:dyDescent="0.2">
      <c r="A171" s="13"/>
      <c r="B171" s="13"/>
      <c r="C171" s="13"/>
      <c r="D171" s="19" t="s">
        <v>312</v>
      </c>
      <c r="E171" s="14">
        <v>1</v>
      </c>
      <c r="F171" s="9">
        <f>SUM(G163:G170)</f>
        <v>16945</v>
      </c>
      <c r="G171" s="9">
        <f>ROUND(F171*E171,2)</f>
        <v>16945</v>
      </c>
    </row>
    <row r="172" spans="1:7" ht="1" customHeight="1" x14ac:dyDescent="0.2">
      <c r="A172" s="15"/>
      <c r="B172" s="15"/>
      <c r="C172" s="15"/>
      <c r="D172" s="20"/>
      <c r="E172" s="15"/>
      <c r="F172" s="15"/>
      <c r="G172" s="15"/>
    </row>
    <row r="173" spans="1:7" x14ac:dyDescent="0.2">
      <c r="A173" s="7" t="s">
        <v>313</v>
      </c>
      <c r="B173" s="7" t="s">
        <v>11</v>
      </c>
      <c r="C173" s="7" t="s">
        <v>12</v>
      </c>
      <c r="D173" s="17" t="s">
        <v>314</v>
      </c>
      <c r="E173" s="8">
        <f>E176</f>
        <v>1</v>
      </c>
      <c r="F173" s="9">
        <f>F176</f>
        <v>9690</v>
      </c>
      <c r="G173" s="9">
        <f>G176</f>
        <v>9690</v>
      </c>
    </row>
    <row r="174" spans="1:7" x14ac:dyDescent="0.2">
      <c r="A174" s="10" t="s">
        <v>315</v>
      </c>
      <c r="B174" s="10" t="s">
        <v>15</v>
      </c>
      <c r="C174" s="10" t="s">
        <v>16</v>
      </c>
      <c r="D174" s="18" t="s">
        <v>316</v>
      </c>
      <c r="E174" s="11">
        <v>1</v>
      </c>
      <c r="F174" s="11">
        <v>7560</v>
      </c>
      <c r="G174" s="12">
        <f>ROUND(E174*F174,2)</f>
        <v>7560</v>
      </c>
    </row>
    <row r="175" spans="1:7" x14ac:dyDescent="0.2">
      <c r="A175" s="10" t="s">
        <v>317</v>
      </c>
      <c r="B175" s="10" t="s">
        <v>15</v>
      </c>
      <c r="C175" s="10" t="s">
        <v>16</v>
      </c>
      <c r="D175" s="18" t="s">
        <v>318</v>
      </c>
      <c r="E175" s="11">
        <v>1</v>
      </c>
      <c r="F175" s="11">
        <v>2130</v>
      </c>
      <c r="G175" s="12">
        <f>ROUND(E175*F175,2)</f>
        <v>2130</v>
      </c>
    </row>
    <row r="176" spans="1:7" x14ac:dyDescent="0.2">
      <c r="A176" s="13"/>
      <c r="B176" s="13"/>
      <c r="C176" s="13"/>
      <c r="D176" s="19" t="s">
        <v>319</v>
      </c>
      <c r="E176" s="14">
        <v>1</v>
      </c>
      <c r="F176" s="9">
        <f>SUM(G174:G175)</f>
        <v>9690</v>
      </c>
      <c r="G176" s="9">
        <f>ROUND(F176*E176,2)</f>
        <v>9690</v>
      </c>
    </row>
    <row r="177" spans="1:7" ht="1" customHeight="1" x14ac:dyDescent="0.2">
      <c r="A177" s="15"/>
      <c r="B177" s="15"/>
      <c r="C177" s="15"/>
      <c r="D177" s="20"/>
      <c r="E177" s="15"/>
      <c r="F177" s="15"/>
      <c r="G177" s="15"/>
    </row>
    <row r="178" spans="1:7" x14ac:dyDescent="0.2">
      <c r="A178" s="7" t="s">
        <v>320</v>
      </c>
      <c r="B178" s="7" t="s">
        <v>11</v>
      </c>
      <c r="C178" s="7" t="s">
        <v>12</v>
      </c>
      <c r="D178" s="17" t="s">
        <v>321</v>
      </c>
      <c r="E178" s="8">
        <f>E182</f>
        <v>1</v>
      </c>
      <c r="F178" s="9">
        <f>F182</f>
        <v>7896.3099999999995</v>
      </c>
      <c r="G178" s="9">
        <f>G182</f>
        <v>7896.31</v>
      </c>
    </row>
    <row r="179" spans="1:7" x14ac:dyDescent="0.2">
      <c r="A179" s="10" t="s">
        <v>322</v>
      </c>
      <c r="B179" s="10" t="s">
        <v>15</v>
      </c>
      <c r="C179" s="10" t="s">
        <v>19</v>
      </c>
      <c r="D179" s="18" t="s">
        <v>323</v>
      </c>
      <c r="E179" s="11">
        <v>417.25</v>
      </c>
      <c r="F179" s="11">
        <v>11</v>
      </c>
      <c r="G179" s="12">
        <f>ROUND(E179*F179,2)</f>
        <v>4589.75</v>
      </c>
    </row>
    <row r="180" spans="1:7" x14ac:dyDescent="0.2">
      <c r="A180" s="10" t="s">
        <v>324</v>
      </c>
      <c r="B180" s="10" t="s">
        <v>15</v>
      </c>
      <c r="C180" s="10" t="s">
        <v>19</v>
      </c>
      <c r="D180" s="18" t="s">
        <v>325</v>
      </c>
      <c r="E180" s="11">
        <v>200</v>
      </c>
      <c r="F180" s="11">
        <v>11</v>
      </c>
      <c r="G180" s="12">
        <f>ROUND(E180*F180,2)</f>
        <v>2200</v>
      </c>
    </row>
    <row r="181" spans="1:7" x14ac:dyDescent="0.2">
      <c r="A181" s="10" t="s">
        <v>326</v>
      </c>
      <c r="B181" s="10" t="s">
        <v>15</v>
      </c>
      <c r="C181" s="10" t="s">
        <v>19</v>
      </c>
      <c r="D181" s="18" t="s">
        <v>327</v>
      </c>
      <c r="E181" s="11">
        <v>69.16</v>
      </c>
      <c r="F181" s="11">
        <v>16</v>
      </c>
      <c r="G181" s="12">
        <f>ROUND(E181*F181,2)</f>
        <v>1106.56</v>
      </c>
    </row>
    <row r="182" spans="1:7" x14ac:dyDescent="0.2">
      <c r="A182" s="13"/>
      <c r="B182" s="13"/>
      <c r="C182" s="13"/>
      <c r="D182" s="19" t="s">
        <v>328</v>
      </c>
      <c r="E182" s="14">
        <v>1</v>
      </c>
      <c r="F182" s="9">
        <f>SUM(G179:G181)</f>
        <v>7896.3099999999995</v>
      </c>
      <c r="G182" s="9">
        <f>ROUND(F182*E182,2)</f>
        <v>7896.31</v>
      </c>
    </row>
    <row r="183" spans="1:7" ht="1" customHeight="1" x14ac:dyDescent="0.2">
      <c r="A183" s="15"/>
      <c r="B183" s="15"/>
      <c r="C183" s="15"/>
      <c r="D183" s="20"/>
      <c r="E183" s="15"/>
      <c r="F183" s="15"/>
      <c r="G183" s="15"/>
    </row>
    <row r="184" spans="1:7" x14ac:dyDescent="0.2">
      <c r="A184" s="7" t="s">
        <v>329</v>
      </c>
      <c r="B184" s="7" t="s">
        <v>11</v>
      </c>
      <c r="C184" s="7" t="s">
        <v>12</v>
      </c>
      <c r="D184" s="17" t="s">
        <v>330</v>
      </c>
      <c r="E184" s="8">
        <f>E201</f>
        <v>1</v>
      </c>
      <c r="F184" s="9">
        <f>F201</f>
        <v>12304.470000000001</v>
      </c>
      <c r="G184" s="9">
        <f>G201</f>
        <v>12304.47</v>
      </c>
    </row>
    <row r="185" spans="1:7" x14ac:dyDescent="0.2">
      <c r="A185" s="10" t="s">
        <v>331</v>
      </c>
      <c r="B185" s="10" t="s">
        <v>15</v>
      </c>
      <c r="C185" s="10" t="s">
        <v>16</v>
      </c>
      <c r="D185" s="18" t="s">
        <v>332</v>
      </c>
      <c r="E185" s="11">
        <v>2</v>
      </c>
      <c r="F185" s="11">
        <v>135</v>
      </c>
      <c r="G185" s="12">
        <f t="shared" ref="G185:G200" si="11">ROUND(E185*F185,2)</f>
        <v>270</v>
      </c>
    </row>
    <row r="186" spans="1:7" x14ac:dyDescent="0.2">
      <c r="A186" s="10" t="s">
        <v>333</v>
      </c>
      <c r="B186" s="10" t="s">
        <v>15</v>
      </c>
      <c r="C186" s="10" t="s">
        <v>19</v>
      </c>
      <c r="D186" s="18" t="s">
        <v>382</v>
      </c>
      <c r="E186" s="11">
        <v>29.76</v>
      </c>
      <c r="F186" s="11">
        <v>0.01</v>
      </c>
      <c r="G186" s="12">
        <f t="shared" si="11"/>
        <v>0.3</v>
      </c>
    </row>
    <row r="187" spans="1:7" x14ac:dyDescent="0.2">
      <c r="A187" s="10" t="s">
        <v>334</v>
      </c>
      <c r="B187" s="10" t="s">
        <v>15</v>
      </c>
      <c r="C187" s="10" t="s">
        <v>16</v>
      </c>
      <c r="D187" s="18" t="s">
        <v>383</v>
      </c>
      <c r="E187" s="11">
        <v>1</v>
      </c>
      <c r="F187" s="11">
        <v>0.01</v>
      </c>
      <c r="G187" s="12">
        <f t="shared" si="11"/>
        <v>0.01</v>
      </c>
    </row>
    <row r="188" spans="1:7" x14ac:dyDescent="0.2">
      <c r="A188" s="10" t="s">
        <v>335</v>
      </c>
      <c r="B188" s="10" t="s">
        <v>15</v>
      </c>
      <c r="C188" s="10" t="s">
        <v>16</v>
      </c>
      <c r="D188" s="18" t="s">
        <v>336</v>
      </c>
      <c r="E188" s="11">
        <v>2</v>
      </c>
      <c r="F188" s="11">
        <v>195</v>
      </c>
      <c r="G188" s="12">
        <f t="shared" si="11"/>
        <v>390</v>
      </c>
    </row>
    <row r="189" spans="1:7" x14ac:dyDescent="0.2">
      <c r="A189" s="10" t="s">
        <v>337</v>
      </c>
      <c r="B189" s="10" t="s">
        <v>15</v>
      </c>
      <c r="C189" s="10" t="s">
        <v>16</v>
      </c>
      <c r="D189" s="18" t="s">
        <v>384</v>
      </c>
      <c r="E189" s="11">
        <v>2</v>
      </c>
      <c r="F189" s="11">
        <v>0.01</v>
      </c>
      <c r="G189" s="12">
        <f t="shared" si="11"/>
        <v>0.02</v>
      </c>
    </row>
    <row r="190" spans="1:7" x14ac:dyDescent="0.2">
      <c r="A190" s="10" t="s">
        <v>338</v>
      </c>
      <c r="B190" s="10" t="s">
        <v>15</v>
      </c>
      <c r="C190" s="10" t="s">
        <v>16</v>
      </c>
      <c r="D190" s="18" t="s">
        <v>385</v>
      </c>
      <c r="E190" s="11">
        <v>2</v>
      </c>
      <c r="F190" s="11">
        <v>0.01</v>
      </c>
      <c r="G190" s="12">
        <f t="shared" si="11"/>
        <v>0.02</v>
      </c>
    </row>
    <row r="191" spans="1:7" x14ac:dyDescent="0.2">
      <c r="A191" s="10" t="s">
        <v>339</v>
      </c>
      <c r="B191" s="10" t="s">
        <v>15</v>
      </c>
      <c r="C191" s="10" t="s">
        <v>19</v>
      </c>
      <c r="D191" s="18" t="s">
        <v>386</v>
      </c>
      <c r="E191" s="11">
        <v>42.1</v>
      </c>
      <c r="F191" s="11">
        <v>0.01</v>
      </c>
      <c r="G191" s="12">
        <f t="shared" si="11"/>
        <v>0.42</v>
      </c>
    </row>
    <row r="192" spans="1:7" x14ac:dyDescent="0.2">
      <c r="A192" s="10" t="s">
        <v>340</v>
      </c>
      <c r="B192" s="10" t="s">
        <v>15</v>
      </c>
      <c r="C192" s="10" t="s">
        <v>16</v>
      </c>
      <c r="D192" s="18" t="s">
        <v>387</v>
      </c>
      <c r="E192" s="11">
        <v>1</v>
      </c>
      <c r="F192" s="11">
        <v>0.01</v>
      </c>
      <c r="G192" s="12">
        <f t="shared" si="11"/>
        <v>0.01</v>
      </c>
    </row>
    <row r="193" spans="1:7" x14ac:dyDescent="0.2">
      <c r="A193" s="10" t="s">
        <v>341</v>
      </c>
      <c r="B193" s="10" t="s">
        <v>15</v>
      </c>
      <c r="C193" s="10" t="s">
        <v>16</v>
      </c>
      <c r="D193" s="18" t="s">
        <v>342</v>
      </c>
      <c r="E193" s="11">
        <v>1</v>
      </c>
      <c r="F193" s="11">
        <v>3260</v>
      </c>
      <c r="G193" s="12">
        <f t="shared" si="11"/>
        <v>3260</v>
      </c>
    </row>
    <row r="194" spans="1:7" x14ac:dyDescent="0.2">
      <c r="A194" s="10" t="s">
        <v>343</v>
      </c>
      <c r="B194" s="10" t="s">
        <v>15</v>
      </c>
      <c r="C194" s="10" t="s">
        <v>16</v>
      </c>
      <c r="D194" s="18" t="s">
        <v>344</v>
      </c>
      <c r="E194" s="11">
        <v>1</v>
      </c>
      <c r="F194" s="11">
        <v>2980</v>
      </c>
      <c r="G194" s="12">
        <f t="shared" si="11"/>
        <v>2980</v>
      </c>
    </row>
    <row r="195" spans="1:7" x14ac:dyDescent="0.2">
      <c r="A195" s="10" t="s">
        <v>345</v>
      </c>
      <c r="B195" s="10" t="s">
        <v>15</v>
      </c>
      <c r="C195" s="10" t="s">
        <v>16</v>
      </c>
      <c r="D195" s="18" t="s">
        <v>346</v>
      </c>
      <c r="E195" s="11">
        <v>1</v>
      </c>
      <c r="F195" s="11">
        <v>2730</v>
      </c>
      <c r="G195" s="12">
        <f t="shared" si="11"/>
        <v>2730</v>
      </c>
    </row>
    <row r="196" spans="1:7" x14ac:dyDescent="0.2">
      <c r="A196" s="10" t="s">
        <v>347</v>
      </c>
      <c r="B196" s="10" t="s">
        <v>15</v>
      </c>
      <c r="C196" s="10" t="s">
        <v>16</v>
      </c>
      <c r="D196" s="18" t="s">
        <v>388</v>
      </c>
      <c r="E196" s="11">
        <v>3</v>
      </c>
      <c r="F196" s="11">
        <v>0.01</v>
      </c>
      <c r="G196" s="12">
        <f t="shared" si="11"/>
        <v>0.03</v>
      </c>
    </row>
    <row r="197" spans="1:7" x14ac:dyDescent="0.2">
      <c r="A197" s="10" t="s">
        <v>348</v>
      </c>
      <c r="B197" s="10" t="s">
        <v>15</v>
      </c>
      <c r="C197" s="10" t="s">
        <v>19</v>
      </c>
      <c r="D197" s="18" t="s">
        <v>349</v>
      </c>
      <c r="E197" s="11">
        <v>23.87</v>
      </c>
      <c r="F197" s="11">
        <v>112</v>
      </c>
      <c r="G197" s="12">
        <f t="shared" si="11"/>
        <v>2673.44</v>
      </c>
    </row>
    <row r="198" spans="1:7" x14ac:dyDescent="0.2">
      <c r="A198" s="10" t="s">
        <v>350</v>
      </c>
      <c r="B198" s="10" t="s">
        <v>15</v>
      </c>
      <c r="C198" s="10" t="s">
        <v>16</v>
      </c>
      <c r="D198" s="18" t="s">
        <v>389</v>
      </c>
      <c r="E198" s="11">
        <v>10</v>
      </c>
      <c r="F198" s="11">
        <v>0.01</v>
      </c>
      <c r="G198" s="12">
        <f t="shared" si="11"/>
        <v>0.1</v>
      </c>
    </row>
    <row r="199" spans="1:7" x14ac:dyDescent="0.2">
      <c r="A199" s="10" t="s">
        <v>351</v>
      </c>
      <c r="B199" s="10" t="s">
        <v>15</v>
      </c>
      <c r="C199" s="10" t="s">
        <v>16</v>
      </c>
      <c r="D199" s="18" t="s">
        <v>390</v>
      </c>
      <c r="E199" s="11">
        <v>2</v>
      </c>
      <c r="F199" s="11">
        <v>0.01</v>
      </c>
      <c r="G199" s="12">
        <f t="shared" si="11"/>
        <v>0.02</v>
      </c>
    </row>
    <row r="200" spans="1:7" x14ac:dyDescent="0.2">
      <c r="A200" s="10" t="s">
        <v>352</v>
      </c>
      <c r="B200" s="10" t="s">
        <v>15</v>
      </c>
      <c r="C200" s="10" t="s">
        <v>16</v>
      </c>
      <c r="D200" s="18" t="s">
        <v>391</v>
      </c>
      <c r="E200" s="11">
        <v>1</v>
      </c>
      <c r="F200" s="11">
        <v>0.1</v>
      </c>
      <c r="G200" s="12">
        <f t="shared" si="11"/>
        <v>0.1</v>
      </c>
    </row>
    <row r="201" spans="1:7" x14ac:dyDescent="0.2">
      <c r="A201" s="13"/>
      <c r="B201" s="13"/>
      <c r="C201" s="13"/>
      <c r="D201" s="19" t="s">
        <v>353</v>
      </c>
      <c r="E201" s="14">
        <v>1</v>
      </c>
      <c r="F201" s="9">
        <f>SUM(G185:G200)</f>
        <v>12304.470000000001</v>
      </c>
      <c r="G201" s="9">
        <f>ROUND(F201*E201,2)</f>
        <v>12304.47</v>
      </c>
    </row>
    <row r="202" spans="1:7" ht="1" customHeight="1" x14ac:dyDescent="0.2">
      <c r="A202" s="15"/>
      <c r="B202" s="15"/>
      <c r="C202" s="15"/>
      <c r="D202" s="20"/>
      <c r="E202" s="15"/>
      <c r="F202" s="15"/>
      <c r="G202" s="15"/>
    </row>
    <row r="203" spans="1:7" x14ac:dyDescent="0.2">
      <c r="A203" s="7" t="s">
        <v>354</v>
      </c>
      <c r="B203" s="7" t="s">
        <v>11</v>
      </c>
      <c r="C203" s="7" t="s">
        <v>12</v>
      </c>
      <c r="D203" s="17" t="s">
        <v>355</v>
      </c>
      <c r="E203" s="8">
        <f>E207</f>
        <v>1</v>
      </c>
      <c r="F203" s="9">
        <f>F207</f>
        <v>375</v>
      </c>
      <c r="G203" s="9">
        <f>G207</f>
        <v>375</v>
      </c>
    </row>
    <row r="204" spans="1:7" x14ac:dyDescent="0.2">
      <c r="A204" s="10" t="s">
        <v>356</v>
      </c>
      <c r="B204" s="10" t="s">
        <v>15</v>
      </c>
      <c r="C204" s="10" t="s">
        <v>16</v>
      </c>
      <c r="D204" s="18" t="s">
        <v>357</v>
      </c>
      <c r="E204" s="11">
        <v>1</v>
      </c>
      <c r="F204" s="11">
        <v>125</v>
      </c>
      <c r="G204" s="12">
        <f>ROUND(E204*F204,2)</f>
        <v>125</v>
      </c>
    </row>
    <row r="205" spans="1:7" x14ac:dyDescent="0.2">
      <c r="A205" s="10" t="s">
        <v>358</v>
      </c>
      <c r="B205" s="10" t="s">
        <v>15</v>
      </c>
      <c r="C205" s="10" t="s">
        <v>16</v>
      </c>
      <c r="D205" s="18" t="s">
        <v>359</v>
      </c>
      <c r="E205" s="11">
        <v>1</v>
      </c>
      <c r="F205" s="11">
        <v>125</v>
      </c>
      <c r="G205" s="12">
        <f>ROUND(E205*F205,2)</f>
        <v>125</v>
      </c>
    </row>
    <row r="206" spans="1:7" x14ac:dyDescent="0.2">
      <c r="A206" s="10" t="s">
        <v>360</v>
      </c>
      <c r="B206" s="10" t="s">
        <v>15</v>
      </c>
      <c r="C206" s="10" t="s">
        <v>16</v>
      </c>
      <c r="D206" s="18" t="s">
        <v>361</v>
      </c>
      <c r="E206" s="11">
        <v>1</v>
      </c>
      <c r="F206" s="11">
        <v>125</v>
      </c>
      <c r="G206" s="12">
        <f>ROUND(E206*F206,2)</f>
        <v>125</v>
      </c>
    </row>
    <row r="207" spans="1:7" x14ac:dyDescent="0.2">
      <c r="A207" s="13"/>
      <c r="B207" s="13"/>
      <c r="C207" s="13"/>
      <c r="D207" s="19" t="s">
        <v>362</v>
      </c>
      <c r="E207" s="14">
        <v>1</v>
      </c>
      <c r="F207" s="9">
        <f>SUM(G204:G206)</f>
        <v>375</v>
      </c>
      <c r="G207" s="9">
        <f>ROUND(F207*E207,2)</f>
        <v>375</v>
      </c>
    </row>
    <row r="208" spans="1:7" ht="1" customHeight="1" x14ac:dyDescent="0.2">
      <c r="A208" s="15"/>
      <c r="B208" s="15"/>
      <c r="C208" s="15"/>
      <c r="D208" s="20"/>
      <c r="E208" s="15"/>
      <c r="F208" s="15"/>
      <c r="G208" s="15"/>
    </row>
    <row r="209" spans="1:7" x14ac:dyDescent="0.2">
      <c r="A209" s="7" t="s">
        <v>363</v>
      </c>
      <c r="B209" s="7" t="s">
        <v>11</v>
      </c>
      <c r="C209" s="7" t="s">
        <v>12</v>
      </c>
      <c r="D209" s="17" t="s">
        <v>364</v>
      </c>
      <c r="E209" s="8">
        <f>E211</f>
        <v>1</v>
      </c>
      <c r="F209" s="9">
        <f>F211</f>
        <v>2450</v>
      </c>
      <c r="G209" s="9">
        <f>G211</f>
        <v>2450</v>
      </c>
    </row>
    <row r="210" spans="1:7" x14ac:dyDescent="0.2">
      <c r="A210" s="10" t="s">
        <v>365</v>
      </c>
      <c r="B210" s="10" t="s">
        <v>15</v>
      </c>
      <c r="C210" s="10" t="s">
        <v>16</v>
      </c>
      <c r="D210" s="18" t="s">
        <v>366</v>
      </c>
      <c r="E210" s="11">
        <v>1</v>
      </c>
      <c r="F210" s="11">
        <v>2450</v>
      </c>
      <c r="G210" s="12">
        <f>ROUND(E210*F210,2)</f>
        <v>2450</v>
      </c>
    </row>
    <row r="211" spans="1:7" x14ac:dyDescent="0.2">
      <c r="A211" s="13"/>
      <c r="B211" s="13"/>
      <c r="C211" s="13"/>
      <c r="D211" s="19" t="s">
        <v>367</v>
      </c>
      <c r="E211" s="14">
        <v>1</v>
      </c>
      <c r="F211" s="9">
        <f>G210</f>
        <v>2450</v>
      </c>
      <c r="G211" s="9">
        <f>ROUND(F211*E211,2)</f>
        <v>2450</v>
      </c>
    </row>
    <row r="212" spans="1:7" ht="1" customHeight="1" x14ac:dyDescent="0.2">
      <c r="A212" s="15"/>
      <c r="B212" s="15"/>
      <c r="C212" s="15"/>
      <c r="D212" s="20"/>
      <c r="E212" s="15"/>
      <c r="F212" s="15"/>
      <c r="G212" s="15"/>
    </row>
    <row r="213" spans="1:7" x14ac:dyDescent="0.2">
      <c r="A213" s="7" t="s">
        <v>368</v>
      </c>
      <c r="B213" s="7" t="s">
        <v>11</v>
      </c>
      <c r="C213" s="7" t="s">
        <v>12</v>
      </c>
      <c r="D213" s="17" t="s">
        <v>369</v>
      </c>
      <c r="E213" s="8">
        <f>E218</f>
        <v>1</v>
      </c>
      <c r="F213" s="9">
        <f>F218</f>
        <v>1500</v>
      </c>
      <c r="G213" s="9">
        <f>G218</f>
        <v>1500</v>
      </c>
    </row>
    <row r="214" spans="1:7" x14ac:dyDescent="0.2">
      <c r="A214" s="10" t="s">
        <v>370</v>
      </c>
      <c r="B214" s="10" t="s">
        <v>15</v>
      </c>
      <c r="C214" s="10" t="s">
        <v>16</v>
      </c>
      <c r="D214" s="18" t="s">
        <v>371</v>
      </c>
      <c r="E214" s="11">
        <v>1</v>
      </c>
      <c r="F214" s="11">
        <v>300</v>
      </c>
      <c r="G214" s="12">
        <f>ROUND(E214*F214,2)</f>
        <v>300</v>
      </c>
    </row>
    <row r="215" spans="1:7" x14ac:dyDescent="0.2">
      <c r="A215" s="10" t="s">
        <v>372</v>
      </c>
      <c r="B215" s="10" t="s">
        <v>15</v>
      </c>
      <c r="C215" s="10" t="s">
        <v>16</v>
      </c>
      <c r="D215" s="18" t="s">
        <v>373</v>
      </c>
      <c r="E215" s="11">
        <v>1</v>
      </c>
      <c r="F215" s="11">
        <v>500</v>
      </c>
      <c r="G215" s="12">
        <f>ROUND(E215*F215,2)</f>
        <v>500</v>
      </c>
    </row>
    <row r="216" spans="1:7" x14ac:dyDescent="0.2">
      <c r="A216" s="10" t="s">
        <v>374</v>
      </c>
      <c r="B216" s="10" t="s">
        <v>15</v>
      </c>
      <c r="C216" s="10" t="s">
        <v>16</v>
      </c>
      <c r="D216" s="18" t="s">
        <v>375</v>
      </c>
      <c r="E216" s="11">
        <v>1</v>
      </c>
      <c r="F216" s="11">
        <v>500</v>
      </c>
      <c r="G216" s="12">
        <f>ROUND(E216*F216,2)</f>
        <v>500</v>
      </c>
    </row>
    <row r="217" spans="1:7" x14ac:dyDescent="0.2">
      <c r="A217" s="10" t="s">
        <v>376</v>
      </c>
      <c r="B217" s="10" t="s">
        <v>15</v>
      </c>
      <c r="C217" s="10" t="s">
        <v>16</v>
      </c>
      <c r="D217" s="18" t="s">
        <v>377</v>
      </c>
      <c r="E217" s="11">
        <v>1</v>
      </c>
      <c r="F217" s="11">
        <v>200</v>
      </c>
      <c r="G217" s="12">
        <f>ROUND(E217*F217,2)</f>
        <v>200</v>
      </c>
    </row>
    <row r="218" spans="1:7" x14ac:dyDescent="0.2">
      <c r="A218" s="13"/>
      <c r="B218" s="13"/>
      <c r="C218" s="13"/>
      <c r="D218" s="19" t="s">
        <v>378</v>
      </c>
      <c r="E218" s="14">
        <v>1</v>
      </c>
      <c r="F218" s="9">
        <f>SUM(G214:G217)</f>
        <v>1500</v>
      </c>
      <c r="G218" s="9">
        <f>ROUND(F218*E218,2)</f>
        <v>1500</v>
      </c>
    </row>
    <row r="219" spans="1:7" ht="1" customHeight="1" x14ac:dyDescent="0.2">
      <c r="A219" s="15"/>
      <c r="B219" s="15"/>
      <c r="C219" s="15"/>
      <c r="D219" s="20"/>
      <c r="E219" s="15"/>
      <c r="F219" s="15"/>
      <c r="G219" s="15"/>
    </row>
    <row r="220" spans="1:7" x14ac:dyDescent="0.2">
      <c r="A220" s="13"/>
      <c r="B220" s="13"/>
      <c r="C220" s="13"/>
      <c r="D220" s="19" t="s">
        <v>379</v>
      </c>
      <c r="E220" s="14">
        <v>1</v>
      </c>
      <c r="F220" s="9">
        <f>G8+G26+G35+G56+G78+G85+G100+G113+G124+G133+G151+G160+G171+G176+G182+G201+G207+G211+G218</f>
        <v>220726.56999999998</v>
      </c>
      <c r="G220" s="9">
        <f>ROUND(F220*E220,2)</f>
        <v>220726.57</v>
      </c>
    </row>
    <row r="221" spans="1:7" x14ac:dyDescent="0.2">
      <c r="A221" s="13"/>
      <c r="B221" s="13"/>
      <c r="C221" s="13"/>
      <c r="D221" s="21"/>
      <c r="E221" s="13"/>
      <c r="F221" s="13"/>
      <c r="G221" s="13"/>
    </row>
  </sheetData>
  <dataValidations disablePrompts="1" count="1">
    <dataValidation type="list" allowBlank="1" showInputMessage="1" showErrorMessage="1" sqref="B4:B221" xr:uid="{00000000-0002-0000-0000-000000000000}">
      <formula1>"Capítulo,Partida,Mano de obra,Maquinaria,Material,Otros,"</formula1>
    </dataValidation>
  </dataValidations>
  <pageMargins left="0.7" right="0.7" top="0.75" bottom="0.75" header="0.3" footer="0.3"/>
  <pageSetup paperSize="9" scale="8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Microsoft Office User</cp:lastModifiedBy>
  <dcterms:created xsi:type="dcterms:W3CDTF">2026-05-22T12:40:07Z</dcterms:created>
  <dcterms:modified xsi:type="dcterms:W3CDTF">2026-06-02T17:55:14Z</dcterms:modified>
</cp:coreProperties>
</file>